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<sst xmlns="http://schemas.openxmlformats.org/spreadsheetml/2006/main" count="132" uniqueCount="103">
  <si>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</si>
  <si>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</si>
  <si>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</si>
  <si>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</si>
  <si>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</si>
  <si>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</si>
  <si>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</si>
  <si>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</si>
  <si>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</si>
  <si>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</si>
  <si>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</si>
  <si>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</si>
  <si>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</si>
  <si>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</si>
  <si>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</si>
  <si>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</si>
  <si>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</si>
  <si>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</si>
  <si>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</si>
  <si>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</si>
  <si>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</si>
  <si>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</si>
  <si>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</si>
  <si>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</si>
  <si>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</si>
  <si>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</si>
  <si>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</si>
  <si>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</si>
  <si>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</si>
  <si>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</si>
  <si>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</si>
  <si>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</si>
  <si>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</si>
  <si>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</si>
  <si>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</si>
  <si>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</si>
  <si>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</si>
  <si>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</si>
  <si>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</si>
  <si>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</si>
  <si>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</si>
  <si>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</si>
  <si>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</si>
  <si>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</si>
  <si>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</si>
  <si>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</si>
  <si>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</si>
  <si>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</si>
  <si>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</si>
  <si>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</si>
  <si>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</si>
  <si>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</si>
  <si>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</si>
  <si>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</si>
  <si>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</si>
  <si>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</si>
  <si>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</si>
  <si>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</si>
  <si>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</si>
  <si>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</si>
  <si>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</si>
  <si>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</si>
  <si>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</si>
  <si>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</si>
  <si>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</si>
  <si>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</si>
  <si>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</si>
  <si>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</si>
  <si>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</si>
  <si>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</si>
  <si>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</si>
  <si>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</si>
  <si>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</si>
  <si>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</si>
  <si>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</si>
  <si>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</si>
  <si>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</si>
  <si>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</si>
  <si>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</si>
  <si>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</si>
  <si>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</si>
  <si>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</si>
  <si>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</si>
  <si>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</si>
  <si>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</si>
  <si>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</si>
  <si>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</si>
  <si>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</si>
  <si>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</si>
  <si>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</si>
  <si>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</si>
  <si>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</si>
  <si>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</si>
  <si>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Глава администрации МО Красносельское</t>
  </si>
  <si>
    <t>С.Ю.Блинов</t>
  </si>
  <si>
    <t>Заведующий отделом бюджетного учета, главный бухгалтер</t>
  </si>
  <si>
    <t>Остатки на едином счете  бюджета  МО Красносельскоена конец периода (без средств от заимствования со счетов бюджетных учреждений)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</si>
  <si>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</si>
  <si>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</si>
  <si>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</si>
  <si>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Кассовый план исполнения  бюджета муниципального образования Красносельское  на 2017 год</t>
  </si>
  <si>
    <t>Решение СНД о бюджете</t>
  </si>
  <si>
    <t>(по состоянию на "01"января 2018г.)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</si>
</sst>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X41" sqref="X41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4"/>
      <c r="O3" s="55"/>
      <c r="P3" s="24"/>
      <c r="Q3" s="24"/>
      <c r="R3" s="24"/>
      <c r="S3" s="24"/>
    </row>
    <row r="4" spans="13:19" ht="12.75" customHeight="1" hidden="1">
      <c r="M4" s="24"/>
      <c r="N4" s="54"/>
      <c r="O4" s="55"/>
      <c r="P4" s="55"/>
      <c r="Q4" s="55"/>
      <c r="R4" s="55"/>
      <c r="S4" s="24"/>
    </row>
    <row r="5" spans="13:19" ht="15" customHeight="1" hidden="1">
      <c r="M5" s="24"/>
      <c r="N5" s="56"/>
      <c r="O5" s="57"/>
      <c r="P5" s="57"/>
      <c r="Q5" s="57"/>
      <c r="R5" s="57"/>
      <c r="S5" s="24"/>
    </row>
    <row r="6" spans="13:19" ht="12.75" hidden="1">
      <c r="M6" s="24"/>
      <c r="N6" s="57"/>
      <c r="O6" s="57"/>
      <c r="P6" s="57"/>
      <c r="Q6" s="57"/>
      <c r="R6" s="57"/>
      <c r="S6" s="24"/>
    </row>
    <row r="7" spans="13:19" ht="12.75" hidden="1">
      <c r="M7" s="24"/>
      <c r="N7" s="57"/>
      <c r="O7" s="57"/>
      <c r="P7" s="57"/>
      <c r="Q7" s="57"/>
      <c r="R7" s="57"/>
      <c r="S7" s="24"/>
    </row>
    <row r="8" spans="13:19" ht="12.75" hidden="1">
      <c r="M8" s="24"/>
      <c r="N8" s="57"/>
      <c r="O8" s="57"/>
      <c r="P8" s="57"/>
      <c r="Q8" s="57"/>
      <c r="R8" s="57"/>
      <c r="S8" s="24"/>
    </row>
    <row r="9" spans="13:19" ht="42" customHeight="1" hidden="1">
      <c r="M9" s="24"/>
      <c r="N9" s="57"/>
      <c r="O9" s="57"/>
      <c r="P9" s="57"/>
      <c r="Q9" s="57"/>
      <c r="R9" s="57"/>
      <c r="S9" s="24"/>
    </row>
    <row r="10" spans="1:22" ht="54" customHeight="1">
      <c r="A10" s="1"/>
      <c r="B10" s="1"/>
      <c r="C10" s="1"/>
      <c r="D10" s="21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101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31704.899999999998</v>
      </c>
      <c r="D21" s="15">
        <f t="shared" si="0"/>
        <v>31989.7</v>
      </c>
      <c r="E21" s="15">
        <f t="shared" si="0"/>
        <v>1453.8</v>
      </c>
      <c r="F21" s="15">
        <f t="shared" si="0"/>
        <v>2462.1</v>
      </c>
      <c r="G21" s="15">
        <f t="shared" si="0"/>
        <v>2274.7</v>
      </c>
      <c r="H21" s="15">
        <f t="shared" si="0"/>
        <v>6190.599999999999</v>
      </c>
      <c r="I21" s="15">
        <f>I23+I24</f>
        <v>3013</v>
      </c>
      <c r="J21" s="15">
        <f>J23+J24</f>
        <v>2722.3</v>
      </c>
      <c r="K21" s="15">
        <f>K23+K24</f>
        <v>1918.4</v>
      </c>
      <c r="L21" s="15">
        <f t="shared" si="0"/>
        <v>7653.700000000001</v>
      </c>
      <c r="M21" s="15">
        <f t="shared" si="0"/>
        <v>2512.8</v>
      </c>
      <c r="N21" s="15">
        <f t="shared" si="0"/>
        <v>1832.6</v>
      </c>
      <c r="O21" s="15">
        <f t="shared" si="0"/>
        <v>1846.4</v>
      </c>
      <c r="P21" s="15">
        <f t="shared" si="0"/>
        <v>0</v>
      </c>
      <c r="Q21" s="15">
        <f t="shared" si="0"/>
        <v>6191.8</v>
      </c>
      <c r="R21" s="15">
        <f t="shared" si="0"/>
        <v>3140.8</v>
      </c>
      <c r="S21" s="15">
        <f t="shared" si="0"/>
        <v>3574.6</v>
      </c>
      <c r="T21" s="15">
        <f t="shared" si="0"/>
        <v>5238.2</v>
      </c>
      <c r="U21" s="15">
        <f t="shared" si="0"/>
        <v>11953.599999999999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18136.1</v>
      </c>
      <c r="D23" s="48">
        <f>H23+L23+Q23+U23</f>
        <v>18528</v>
      </c>
      <c r="E23" s="48">
        <v>690.8</v>
      </c>
      <c r="F23" s="48">
        <v>1408.1</v>
      </c>
      <c r="G23" s="48">
        <v>920.7</v>
      </c>
      <c r="H23" s="48">
        <f>E23+F23+G23</f>
        <v>3019.5999999999995</v>
      </c>
      <c r="I23" s="48">
        <v>1540.9</v>
      </c>
      <c r="J23" s="48">
        <v>2156.3</v>
      </c>
      <c r="K23" s="48">
        <v>1282.4</v>
      </c>
      <c r="L23" s="48">
        <f>I23+J23+K23</f>
        <v>4979.6</v>
      </c>
      <c r="M23" s="48">
        <v>1238</v>
      </c>
      <c r="N23" s="48">
        <v>965.6</v>
      </c>
      <c r="O23" s="48">
        <v>614.4</v>
      </c>
      <c r="P23" s="48"/>
      <c r="Q23" s="48">
        <f>M23+N23+O23</f>
        <v>2818</v>
      </c>
      <c r="R23" s="48">
        <v>1590.2</v>
      </c>
      <c r="S23" s="48">
        <v>3562.6</v>
      </c>
      <c r="T23" s="48">
        <v>2558</v>
      </c>
      <c r="U23" s="48">
        <f>R23+S23+T23</f>
        <v>7710.8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13568.8</v>
      </c>
      <c r="D24" s="48">
        <f>H24+L24+Q24+U24</f>
        <v>13461.7</v>
      </c>
      <c r="E24" s="49">
        <v>763</v>
      </c>
      <c r="F24" s="49">
        <v>1054</v>
      </c>
      <c r="G24" s="49">
        <v>1354</v>
      </c>
      <c r="H24" s="48">
        <f>F24+G24+E24</f>
        <v>3171</v>
      </c>
      <c r="I24" s="48">
        <v>1472.1</v>
      </c>
      <c r="J24" s="48">
        <v>566</v>
      </c>
      <c r="K24" s="48">
        <v>636</v>
      </c>
      <c r="L24" s="48">
        <f>I24+J24+K24</f>
        <v>2674.1</v>
      </c>
      <c r="M24" s="48">
        <v>1274.8</v>
      </c>
      <c r="N24" s="48">
        <v>867</v>
      </c>
      <c r="O24" s="48">
        <v>1232</v>
      </c>
      <c r="P24" s="48"/>
      <c r="Q24" s="48">
        <f>M24+N24+O24</f>
        <v>3373.8</v>
      </c>
      <c r="R24" s="48">
        <v>1550.6</v>
      </c>
      <c r="S24" s="48">
        <v>12</v>
      </c>
      <c r="T24" s="48">
        <v>2680.2</v>
      </c>
      <c r="U24" s="48">
        <f>R24+S24+T24</f>
        <v>4242.799999999999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31193.7</v>
      </c>
      <c r="D25" s="48">
        <f>H25+L25+Q25+U25</f>
        <v>31085.3</v>
      </c>
      <c r="E25" s="48">
        <f>E27+E28+E29+E30+E31+E32+E33+E34</f>
        <v>1934.2</v>
      </c>
      <c r="F25" s="48">
        <f>F27+F28+F29+F30+F31+F32+F33+F34</f>
        <v>2064.2</v>
      </c>
      <c r="G25" s="48">
        <f>G27+G28+G30+G31+G32+G33+G34+G29</f>
        <v>2390.2</v>
      </c>
      <c r="H25" s="48">
        <f>E25+F25+G25</f>
        <v>6388.599999999999</v>
      </c>
      <c r="I25" s="48">
        <f>I27+I29+I31+I32+I34+I28</f>
        <v>2602.8999999999996</v>
      </c>
      <c r="J25" s="48">
        <f>J27+J29+J31+J32+J34+J28</f>
        <v>2820.5</v>
      </c>
      <c r="K25" s="48">
        <f>K27+K29+K31+K32+K34+K28</f>
        <v>3060.3</v>
      </c>
      <c r="L25" s="48">
        <f>I25+J25+K25</f>
        <v>8483.7</v>
      </c>
      <c r="M25" s="48">
        <f>M27+M29+M31+M32+M34+M28</f>
        <v>2827.8</v>
      </c>
      <c r="N25" s="48">
        <f>N27+N29+N31+N32+N34+N28</f>
        <v>2380</v>
      </c>
      <c r="O25" s="48">
        <f>O27+O29+O31+O32+O34+O28</f>
        <v>2091.5</v>
      </c>
      <c r="P25" s="48"/>
      <c r="Q25" s="48">
        <f>M25+N25+O25</f>
        <v>7299.3</v>
      </c>
      <c r="R25" s="48">
        <f>R30+R31+R32+R33+R34+R29+R28+R27</f>
        <v>2275.5</v>
      </c>
      <c r="S25" s="48">
        <f>S30+S31+S32+S33+S34+S27+S28+S29</f>
        <v>2477</v>
      </c>
      <c r="T25" s="48">
        <f>T30+T31+T32+T34+T29+T28+T27</f>
        <v>4161.200000000001</v>
      </c>
      <c r="U25" s="48">
        <f>R25+S25+T25</f>
        <v>8913.7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7246.1</v>
      </c>
      <c r="D27" s="47">
        <f aca="true" t="shared" si="1" ref="D27:D34">H27+L27+Q27+U27</f>
        <v>7245.9</v>
      </c>
      <c r="E27" s="47">
        <v>127.1</v>
      </c>
      <c r="F27" s="47">
        <v>567.4</v>
      </c>
      <c r="G27" s="47">
        <v>555.5</v>
      </c>
      <c r="H27" s="48">
        <f>E27+F27+G27</f>
        <v>1250</v>
      </c>
      <c r="I27" s="47">
        <v>545.4</v>
      </c>
      <c r="J27" s="47">
        <v>637</v>
      </c>
      <c r="K27" s="47">
        <v>634.9</v>
      </c>
      <c r="L27" s="48">
        <f>I27+J27+K27</f>
        <v>1817.3000000000002</v>
      </c>
      <c r="M27" s="47">
        <v>578.2</v>
      </c>
      <c r="N27" s="47">
        <v>663.6</v>
      </c>
      <c r="O27" s="47">
        <v>620.2</v>
      </c>
      <c r="P27" s="47"/>
      <c r="Q27" s="48">
        <f>M27+N27+O27</f>
        <v>1862.0000000000002</v>
      </c>
      <c r="R27" s="47">
        <v>547.9</v>
      </c>
      <c r="S27" s="47">
        <v>550.8</v>
      </c>
      <c r="T27" s="47">
        <v>1217.9</v>
      </c>
      <c r="U27" s="48">
        <f>R27+S27+T27</f>
        <v>2316.6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11925.5</v>
      </c>
      <c r="D28" s="47">
        <f t="shared" si="1"/>
        <v>11924.600000000002</v>
      </c>
      <c r="E28" s="47">
        <v>870.6</v>
      </c>
      <c r="F28" s="47">
        <v>618.6</v>
      </c>
      <c r="G28" s="47">
        <v>585.2</v>
      </c>
      <c r="H28" s="48">
        <f>E28+F28+G28</f>
        <v>2074.4</v>
      </c>
      <c r="I28" s="47">
        <v>883.7</v>
      </c>
      <c r="J28" s="47">
        <v>1748.9</v>
      </c>
      <c r="K28" s="47">
        <v>1071.3</v>
      </c>
      <c r="L28" s="48">
        <f>I28+J28+K28</f>
        <v>3703.9000000000005</v>
      </c>
      <c r="M28" s="47">
        <v>1851.7</v>
      </c>
      <c r="N28" s="47">
        <v>893.3</v>
      </c>
      <c r="O28" s="47">
        <v>709.1</v>
      </c>
      <c r="P28" s="47"/>
      <c r="Q28" s="48">
        <f>M28+N28+O28</f>
        <v>3454.1</v>
      </c>
      <c r="R28" s="47">
        <v>459.1</v>
      </c>
      <c r="S28" s="47">
        <v>1189.3</v>
      </c>
      <c r="T28" s="47">
        <v>1043.8</v>
      </c>
      <c r="U28" s="48">
        <f>R28+S28+T28</f>
        <v>2692.2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70.9</v>
      </c>
      <c r="D29" s="47">
        <f t="shared" si="1"/>
        <v>70.9</v>
      </c>
      <c r="E29" s="47">
        <v>3</v>
      </c>
      <c r="F29" s="47">
        <v>7.2</v>
      </c>
      <c r="G29" s="47">
        <v>4.1</v>
      </c>
      <c r="H29" s="48">
        <f>E29+F29+G29</f>
        <v>14.299999999999999</v>
      </c>
      <c r="I29" s="47">
        <v>4.2</v>
      </c>
      <c r="J29" s="47">
        <v>10.1</v>
      </c>
      <c r="K29" s="47">
        <v>7.1</v>
      </c>
      <c r="L29" s="48">
        <f>I29+J29+K29</f>
        <v>21.4</v>
      </c>
      <c r="M29" s="47">
        <v>4.3</v>
      </c>
      <c r="N29" s="47">
        <v>4.1</v>
      </c>
      <c r="O29" s="47">
        <v>4.2</v>
      </c>
      <c r="P29" s="47"/>
      <c r="Q29" s="48">
        <f>M29+N29+O29</f>
        <v>12.599999999999998</v>
      </c>
      <c r="R29" s="47">
        <v>7.1</v>
      </c>
      <c r="S29" s="47">
        <v>4.2</v>
      </c>
      <c r="T29" s="47">
        <v>11.3</v>
      </c>
      <c r="U29" s="48">
        <f>R29+S29+T29</f>
        <v>22.6</v>
      </c>
      <c r="V29" s="36"/>
    </row>
    <row r="30" spans="1:22" s="37" customFormat="1" ht="44.25" customHeight="1">
      <c r="A30" s="40" t="s">
        <v>80</v>
      </c>
      <c r="B30" s="43" t="s">
        <v>58</v>
      </c>
      <c r="C30" s="48">
        <v>0</v>
      </c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8"/>
    </row>
    <row r="31" spans="1:23" s="37" customFormat="1" ht="23.25" customHeight="1">
      <c r="A31" s="40" t="s">
        <v>77</v>
      </c>
      <c r="B31" s="43" t="s">
        <v>59</v>
      </c>
      <c r="C31" s="48">
        <v>11716</v>
      </c>
      <c r="D31" s="47">
        <f t="shared" si="1"/>
        <v>11608.9</v>
      </c>
      <c r="E31" s="47">
        <v>893</v>
      </c>
      <c r="F31" s="47">
        <v>871</v>
      </c>
      <c r="G31" s="47">
        <v>1237</v>
      </c>
      <c r="H31" s="48">
        <f>E31+F31+G31</f>
        <v>3001</v>
      </c>
      <c r="I31" s="47">
        <v>1166.1</v>
      </c>
      <c r="J31" s="47">
        <v>424.5</v>
      </c>
      <c r="K31" s="47">
        <v>1175.3</v>
      </c>
      <c r="L31" s="48">
        <f>I31+J31+K31</f>
        <v>2765.8999999999996</v>
      </c>
      <c r="M31" s="47">
        <v>387.5</v>
      </c>
      <c r="N31" s="47">
        <v>819</v>
      </c>
      <c r="O31" s="47">
        <v>758</v>
      </c>
      <c r="P31" s="48"/>
      <c r="Q31" s="48">
        <f>M31+N31+O31</f>
        <v>1964.5</v>
      </c>
      <c r="R31" s="47">
        <v>1256.9</v>
      </c>
      <c r="S31" s="47">
        <v>732.4</v>
      </c>
      <c r="T31" s="47">
        <v>1888.2</v>
      </c>
      <c r="U31" s="48">
        <f>R31+S31+T31</f>
        <v>3877.5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171.8</v>
      </c>
      <c r="D32" s="48">
        <f t="shared" si="1"/>
        <v>171.7</v>
      </c>
      <c r="E32" s="48"/>
      <c r="F32" s="48"/>
      <c r="G32" s="48">
        <v>0</v>
      </c>
      <c r="H32" s="48">
        <f>E32+F32+G32</f>
        <v>0</v>
      </c>
      <c r="I32" s="47">
        <v>0</v>
      </c>
      <c r="J32" s="48">
        <v>0</v>
      </c>
      <c r="K32" s="48">
        <v>171.7</v>
      </c>
      <c r="L32" s="48">
        <f>I32+J32+K32</f>
        <v>171.7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>
        <v>0</v>
      </c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63.4</v>
      </c>
      <c r="D34" s="48">
        <f t="shared" si="1"/>
        <v>63.3</v>
      </c>
      <c r="E34" s="47">
        <v>40.5</v>
      </c>
      <c r="F34" s="48"/>
      <c r="G34" s="48">
        <v>8.4</v>
      </c>
      <c r="H34" s="48">
        <f>E34+F34+G34</f>
        <v>48.9</v>
      </c>
      <c r="I34" s="47">
        <v>3.5</v>
      </c>
      <c r="J34" s="48"/>
      <c r="K34" s="48"/>
      <c r="L34" s="48">
        <f>I34+J34+K34</f>
        <v>3.5</v>
      </c>
      <c r="M34" s="47">
        <v>6.1</v>
      </c>
      <c r="N34" s="48"/>
      <c r="O34" s="48"/>
      <c r="P34" s="48"/>
      <c r="Q34" s="48">
        <f>M34+N34+O34</f>
        <v>6.1</v>
      </c>
      <c r="R34" s="48">
        <v>4.5</v>
      </c>
      <c r="S34" s="48">
        <v>0.3</v>
      </c>
      <c r="T34" s="48"/>
      <c r="U34" s="48">
        <f>R34+S34+T34</f>
        <v>4.8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511.1999999999971</v>
      </c>
      <c r="D35" s="48">
        <f>D21-D25</f>
        <v>904.4000000000015</v>
      </c>
      <c r="E35" s="48">
        <f>E21-E25</f>
        <v>-480.4000000000001</v>
      </c>
      <c r="F35" s="48">
        <f>F21-F25</f>
        <v>397.9000000000001</v>
      </c>
      <c r="G35" s="48">
        <f>G21-G25</f>
        <v>-115.5</v>
      </c>
      <c r="H35" s="48">
        <f>E35+F35+G35</f>
        <v>-198</v>
      </c>
      <c r="I35" s="47">
        <f>I21-I25</f>
        <v>410.10000000000036</v>
      </c>
      <c r="J35" s="48">
        <f>J21-J25</f>
        <v>-98.19999999999982</v>
      </c>
      <c r="K35" s="48">
        <f>K21-K25</f>
        <v>-1141.9</v>
      </c>
      <c r="L35" s="48">
        <f>I35+J35+K35</f>
        <v>-829.9999999999995</v>
      </c>
      <c r="M35" s="47">
        <f>M21-M25</f>
        <v>-315</v>
      </c>
      <c r="N35" s="47">
        <f>N21-N25</f>
        <v>-547.4000000000001</v>
      </c>
      <c r="O35" s="47">
        <f>O21-O25</f>
        <v>-245.0999999999999</v>
      </c>
      <c r="P35" s="48">
        <f>P21-P25</f>
        <v>0</v>
      </c>
      <c r="Q35" s="48">
        <f>M35+N35+O35</f>
        <v>-1107.5</v>
      </c>
      <c r="R35" s="48">
        <f>R21-R25</f>
        <v>865.3000000000002</v>
      </c>
      <c r="S35" s="48">
        <f>S21-S25</f>
        <v>1097.6</v>
      </c>
      <c r="T35" s="48">
        <f>T21-T25</f>
        <v>1076.999999999999</v>
      </c>
      <c r="U35" s="48">
        <f>R35+S35+T35</f>
        <v>3039.899999999999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v>-511.2</v>
      </c>
      <c r="D36" s="48">
        <v>-904.4</v>
      </c>
      <c r="E36" s="48">
        <v>480.4</v>
      </c>
      <c r="F36" s="48">
        <v>-397.9</v>
      </c>
      <c r="G36" s="48">
        <v>115.5</v>
      </c>
      <c r="H36" s="48">
        <v>198</v>
      </c>
      <c r="I36" s="48">
        <v>-410.1</v>
      </c>
      <c r="J36" s="48">
        <v>98.2</v>
      </c>
      <c r="K36" s="48">
        <v>1141.9</v>
      </c>
      <c r="L36" s="48">
        <v>830</v>
      </c>
      <c r="M36" s="48">
        <v>315</v>
      </c>
      <c r="N36" s="48">
        <v>547.4</v>
      </c>
      <c r="O36" s="48">
        <v>245.1</v>
      </c>
      <c r="P36" s="48"/>
      <c r="Q36" s="48">
        <v>1107.5</v>
      </c>
      <c r="R36" s="48">
        <v>-865.3</v>
      </c>
      <c r="S36" s="48">
        <v>-1097.6</v>
      </c>
      <c r="T36" s="48">
        <v>-1077</v>
      </c>
      <c r="U36" s="48">
        <f>R36+S36+T36</f>
        <v>-3039.8999999999996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98</v>
      </c>
      <c r="B38" s="43" t="s">
        <v>66</v>
      </c>
      <c r="C38" s="48">
        <f>C39</f>
        <v>0</v>
      </c>
      <c r="D38" s="48">
        <f aca="true" t="shared" si="2" ref="D38:U38">D39</f>
        <v>0</v>
      </c>
      <c r="E38" s="48">
        <f t="shared" si="2"/>
        <v>0</v>
      </c>
      <c r="F38" s="48">
        <f t="shared" si="2"/>
        <v>0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99</v>
      </c>
      <c r="B40" s="43" t="s">
        <v>68</v>
      </c>
      <c r="C40" s="48">
        <f aca="true" t="shared" si="3" ref="C40:K40">C35+C37-C38</f>
        <v>511.1999999999971</v>
      </c>
      <c r="D40" s="48">
        <f t="shared" si="3"/>
        <v>904.4000000000015</v>
      </c>
      <c r="E40" s="48">
        <f t="shared" si="3"/>
        <v>-480.4000000000001</v>
      </c>
      <c r="F40" s="48">
        <f t="shared" si="3"/>
        <v>397.9000000000001</v>
      </c>
      <c r="G40" s="48">
        <f t="shared" si="3"/>
        <v>-115.5</v>
      </c>
      <c r="H40" s="48">
        <f t="shared" si="3"/>
        <v>-198</v>
      </c>
      <c r="I40" s="48">
        <f t="shared" si="3"/>
        <v>410.10000000000036</v>
      </c>
      <c r="J40" s="48">
        <f t="shared" si="3"/>
        <v>-98.19999999999982</v>
      </c>
      <c r="K40" s="48">
        <f t="shared" si="3"/>
        <v>-1141.9</v>
      </c>
      <c r="L40" s="48">
        <f>L35+L37-L38</f>
        <v>-829.9999999999995</v>
      </c>
      <c r="M40" s="48">
        <f>M35+M37+M38</f>
        <v>-315</v>
      </c>
      <c r="N40" s="48">
        <f>N35+N37+N38</f>
        <v>-547.4000000000001</v>
      </c>
      <c r="O40" s="48">
        <f>O35+O37+O38</f>
        <v>-245.0999999999999</v>
      </c>
      <c r="P40" s="48">
        <f>P35+P37-P38</f>
        <v>0</v>
      </c>
      <c r="Q40" s="48">
        <f>M40+N40+O40</f>
        <v>-1107.5</v>
      </c>
      <c r="R40" s="48">
        <f>R35+R37+R38</f>
        <v>865.3000000000002</v>
      </c>
      <c r="S40" s="48">
        <f>S35+S37+S38</f>
        <v>1097.6</v>
      </c>
      <c r="T40" s="48">
        <f>T35+T37+T38</f>
        <v>1076.999999999999</v>
      </c>
      <c r="U40" s="48">
        <f>R40+S40+T40</f>
        <v>3039.899999999999</v>
      </c>
      <c r="V40" s="36"/>
    </row>
    <row r="41" spans="1:22" s="37" customFormat="1" ht="76.5" customHeight="1">
      <c r="A41" s="41" t="s">
        <v>91</v>
      </c>
      <c r="B41" s="43" t="s">
        <v>69</v>
      </c>
      <c r="C41" s="51">
        <v>2902.2</v>
      </c>
      <c r="D41" s="47">
        <v>0</v>
      </c>
      <c r="E41" s="47">
        <v>2902.2</v>
      </c>
      <c r="F41" s="47">
        <v>2421.8</v>
      </c>
      <c r="G41" s="47">
        <v>2629.7</v>
      </c>
      <c r="H41" s="48">
        <f>E41+F41+G41</f>
        <v>7953.7</v>
      </c>
      <c r="I41" s="47">
        <v>2704.3</v>
      </c>
      <c r="J41" s="47">
        <v>3114.3</v>
      </c>
      <c r="K41" s="47">
        <v>3016.1</v>
      </c>
      <c r="L41" s="48">
        <f>I41+J41+K41</f>
        <v>8834.7</v>
      </c>
      <c r="M41" s="47">
        <v>1874.2</v>
      </c>
      <c r="N41" s="47">
        <v>1559.2</v>
      </c>
      <c r="O41" s="47">
        <v>1011.8</v>
      </c>
      <c r="P41" s="47"/>
      <c r="Q41" s="48">
        <f>M41</f>
        <v>1874.2</v>
      </c>
      <c r="R41" s="47">
        <f>Q42</f>
        <v>541.7</v>
      </c>
      <c r="S41" s="47">
        <f>R42</f>
        <v>1631.9</v>
      </c>
      <c r="T41" s="47">
        <f>S42</f>
        <v>2729.6</v>
      </c>
      <c r="U41" s="48">
        <f>R41</f>
        <v>541.7</v>
      </c>
      <c r="V41" s="36"/>
    </row>
    <row r="42" spans="1:22" s="37" customFormat="1" ht="72.75" customHeight="1">
      <c r="A42" s="41" t="s">
        <v>96</v>
      </c>
      <c r="B42" s="43" t="s">
        <v>70</v>
      </c>
      <c r="C42" s="51">
        <v>0</v>
      </c>
      <c r="D42" s="47"/>
      <c r="E42" s="47">
        <v>2421.8</v>
      </c>
      <c r="F42" s="47">
        <v>2629.7</v>
      </c>
      <c r="G42" s="47">
        <v>2704.3</v>
      </c>
      <c r="H42" s="48">
        <f>E42+F42+G42</f>
        <v>7755.8</v>
      </c>
      <c r="I42" s="47">
        <v>3114.3</v>
      </c>
      <c r="J42" s="47">
        <v>3016.1</v>
      </c>
      <c r="K42" s="47">
        <v>1874.2</v>
      </c>
      <c r="L42" s="48">
        <f>I42+J42+K42</f>
        <v>8004.599999999999</v>
      </c>
      <c r="M42" s="47">
        <v>1559.2</v>
      </c>
      <c r="N42" s="47">
        <v>1011.8</v>
      </c>
      <c r="O42" s="47">
        <v>541.7</v>
      </c>
      <c r="P42" s="47"/>
      <c r="Q42" s="48">
        <f>O42</f>
        <v>541.7</v>
      </c>
      <c r="R42" s="47">
        <v>1631.9</v>
      </c>
      <c r="S42" s="47">
        <v>2729.6</v>
      </c>
      <c r="T42" s="47">
        <v>3806.6</v>
      </c>
      <c r="U42" s="48">
        <f>T42</f>
        <v>3806.6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4" ref="C43:K43">C41-C42</f>
        <v>2902.2</v>
      </c>
      <c r="D43" s="48">
        <f t="shared" si="4"/>
        <v>0</v>
      </c>
      <c r="E43" s="48">
        <f t="shared" si="4"/>
        <v>480.39999999999964</v>
      </c>
      <c r="F43" s="48">
        <f t="shared" si="4"/>
        <v>-207.89999999999964</v>
      </c>
      <c r="G43" s="48">
        <f t="shared" si="4"/>
        <v>-74.60000000000036</v>
      </c>
      <c r="H43" s="48">
        <f t="shared" si="4"/>
        <v>197.89999999999964</v>
      </c>
      <c r="I43" s="48">
        <f t="shared" si="4"/>
        <v>-410</v>
      </c>
      <c r="J43" s="48">
        <f t="shared" si="4"/>
        <v>98.20000000000027</v>
      </c>
      <c r="K43" s="48">
        <f t="shared" si="4"/>
        <v>1141.8999999999999</v>
      </c>
      <c r="L43" s="48">
        <f aca="true" t="shared" si="5" ref="L43:Q43">L41-L42</f>
        <v>830.1000000000013</v>
      </c>
      <c r="M43" s="48">
        <f t="shared" si="5"/>
        <v>315</v>
      </c>
      <c r="N43" s="47">
        <f t="shared" si="5"/>
        <v>547.4000000000001</v>
      </c>
      <c r="O43" s="47">
        <f t="shared" si="5"/>
        <v>470.0999999999999</v>
      </c>
      <c r="P43" s="47">
        <f t="shared" si="5"/>
        <v>0</v>
      </c>
      <c r="Q43" s="48">
        <f t="shared" si="5"/>
        <v>1332.5</v>
      </c>
      <c r="R43" s="47">
        <f>R41-R42</f>
        <v>-1090.2</v>
      </c>
      <c r="S43" s="47">
        <f>S41-S42</f>
        <v>-1097.6999999999998</v>
      </c>
      <c r="T43" s="47">
        <f>T41-T42</f>
        <v>-1077</v>
      </c>
      <c r="U43" s="48">
        <f>U41-U42</f>
        <v>-3264.8999999999996</v>
      </c>
      <c r="V43" s="36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4" t="s">
        <v>93</v>
      </c>
      <c r="E45" s="64"/>
      <c r="F45" s="64"/>
      <c r="G45" s="64"/>
      <c r="H45" s="65"/>
      <c r="I45" s="26"/>
      <c r="J45" s="34"/>
      <c r="K45" s="35"/>
      <c r="L45" s="58" t="s">
        <v>94</v>
      </c>
      <c r="M45" s="59"/>
      <c r="N45" s="59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0"/>
      <c r="E48" s="61"/>
      <c r="F48" s="61"/>
      <c r="G48" s="61"/>
      <c r="H48" s="61"/>
      <c r="I48" s="61"/>
      <c r="J48" s="61"/>
      <c r="K48" s="61"/>
      <c r="L48" s="61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2" t="s">
        <v>95</v>
      </c>
      <c r="E49" s="62"/>
      <c r="F49" s="62"/>
      <c r="G49" s="62"/>
      <c r="H49" s="62"/>
      <c r="I49" s="33"/>
      <c r="J49" s="32"/>
      <c r="K49" s="32"/>
      <c r="L49" s="62" t="s">
        <v>97</v>
      </c>
      <c r="M49" s="63"/>
      <c r="N49" s="63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2015-12-24T04:35:22Z</cp:lastPrinted>
  <dcterms:created xsi:type="dcterms:W3CDTF">2011-02-18T08:58:48Z</dcterms:created>
  <dcterms:modified xsi:type="dcterms:W3CDTF">2018-01-24T05:49:25Z</dcterms:modified>
  <cp:category/>
  <cp:version/>
  <cp:contentType/>
  <cp:contentStatus/>
</cp:coreProperties>
</file>