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<sst xmlns="http://schemas.openxmlformats.org/spreadsheetml/2006/main" count="132" uniqueCount="103">
  <si>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</si>
  <si>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</si>
  <si>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</si>
  <si>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</si>
  <si>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</si>
  <si>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</si>
  <si>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</si>
  <si>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</si>
  <si>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</si>
  <si>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</si>
  <si>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</si>
  <si>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</si>
  <si>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</si>
  <si>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</si>
  <si>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</si>
  <si>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</si>
  <si>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</si>
  <si>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</si>
  <si>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</si>
  <si>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</si>
  <si>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</si>
  <si>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</si>
  <si>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</si>
  <si>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</si>
  <si>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</si>
  <si>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</si>
  <si>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</si>
  <si>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</si>
  <si>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</si>
  <si>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</si>
  <si>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</si>
  <si>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</si>
  <si>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</si>
  <si>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</si>
  <si>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</si>
  <si>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</si>
  <si>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</si>
  <si>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</si>
  <si>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</si>
  <si>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</si>
  <si>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</si>
  <si>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</si>
  <si>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</si>
  <si>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</si>
  <si>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</si>
  <si>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</si>
  <si>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</si>
  <si>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</si>
  <si>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</si>
  <si>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</si>
  <si>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</si>
  <si>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</si>
  <si>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</si>
  <si>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</si>
  <si>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</si>
  <si>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</si>
  <si>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</si>
  <si>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</si>
  <si>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</si>
  <si>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</si>
  <si>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</si>
  <si>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</si>
  <si>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</si>
  <si>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</si>
  <si>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</si>
  <si>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</si>
  <si>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</si>
  <si>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</si>
  <si>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</si>
  <si>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</si>
  <si>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</si>
  <si>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</si>
  <si>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</si>
  <si>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</si>
  <si>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</si>
  <si>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</si>
  <si>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</si>
  <si>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</si>
  <si>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</si>
  <si>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</si>
  <si>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</si>
  <si>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</si>
  <si>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</si>
  <si>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</si>
  <si>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</si>
  <si>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</si>
  <si>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</si>
  <si>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</si>
  <si>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</si>
  <si>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</si>
  <si>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</si>
  <si>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</si>
  <si>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</si>
  <si>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</si>
  <si>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</si>
  <si>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</si>
  <si>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</si>
  <si>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</si>
  <si>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</si>
  <si>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</si>
  <si>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</si>
  <si>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Кассовый план исполнения  бюджета муниципального образования Красносельское  на 2019 год</t>
  </si>
  <si>
    <t>(по состоянию на "01" мая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</si>
</sst>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L37" sqref="L3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32072.199999999997</v>
      </c>
      <c r="D21" s="15">
        <f t="shared" si="0"/>
        <v>9462.9</v>
      </c>
      <c r="E21" s="15">
        <f t="shared" si="0"/>
        <v>2651.7</v>
      </c>
      <c r="F21" s="15">
        <f t="shared" si="0"/>
        <v>1846.6</v>
      </c>
      <c r="G21" s="15">
        <f t="shared" si="0"/>
        <v>1878.1</v>
      </c>
      <c r="H21" s="15">
        <f t="shared" si="0"/>
        <v>6376.4</v>
      </c>
      <c r="I21" s="15">
        <f>I23+I24</f>
        <v>3086.5</v>
      </c>
      <c r="J21" s="15">
        <f>J23+J24</f>
        <v>0</v>
      </c>
      <c r="K21" s="15">
        <f>K23+K24</f>
        <v>0</v>
      </c>
      <c r="L21" s="15">
        <f t="shared" si="0"/>
        <v>3086.5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19743.3</v>
      </c>
      <c r="D23" s="48">
        <f>H23+L23+Q23+U23</f>
        <v>5314.7</v>
      </c>
      <c r="E23" s="48">
        <v>1547</v>
      </c>
      <c r="F23" s="48">
        <v>907.6</v>
      </c>
      <c r="G23" s="48">
        <v>795.1</v>
      </c>
      <c r="H23" s="48">
        <f>E23+F23+G23</f>
        <v>3249.7</v>
      </c>
      <c r="I23" s="48">
        <v>2065</v>
      </c>
      <c r="J23" s="48"/>
      <c r="K23" s="48"/>
      <c r="L23" s="48">
        <f>I23+J23+K23</f>
        <v>2065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12328.9</v>
      </c>
      <c r="D24" s="48">
        <f>H24+L24+Q24+U24</f>
        <v>4148.2</v>
      </c>
      <c r="E24" s="49">
        <v>1104.7</v>
      </c>
      <c r="F24" s="49">
        <v>939</v>
      </c>
      <c r="G24" s="49">
        <v>1083</v>
      </c>
      <c r="H24" s="48">
        <f>F24+G24+E24</f>
        <v>3126.7</v>
      </c>
      <c r="I24" s="48">
        <v>1021.5</v>
      </c>
      <c r="J24" s="48"/>
      <c r="K24" s="48"/>
      <c r="L24" s="48">
        <f>I24+J24+K24</f>
        <v>1021.5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32072.2</v>
      </c>
      <c r="D25" s="48">
        <f>H25+L25+Q25+U25</f>
        <v>10998.2</v>
      </c>
      <c r="E25" s="48">
        <f>E27+E28+E29+E30+E31+E32+E33+E34</f>
        <v>1812.3</v>
      </c>
      <c r="F25" s="48">
        <f>F27+F28+F29+F30+F31+F32+F33+F34</f>
        <v>2860.5</v>
      </c>
      <c r="G25" s="48">
        <f>G27+G28+G30+G31+G32+G33+G34+G29</f>
        <v>2548.7</v>
      </c>
      <c r="H25" s="48">
        <f>E25+F25+G25</f>
        <v>7221.5</v>
      </c>
      <c r="I25" s="48">
        <f>I27+I29+I31+I32+I34+I28</f>
        <v>3776.7</v>
      </c>
      <c r="J25" s="48">
        <f>J27+J29+J31+J32+J34+J28</f>
        <v>0</v>
      </c>
      <c r="K25" s="48">
        <f>K27+K29+K31+K32+K34+K28</f>
        <v>0</v>
      </c>
      <c r="L25" s="48">
        <f>I25+J25+K25</f>
        <v>3776.7</v>
      </c>
      <c r="M25" s="48">
        <f>M27+M29+M31+M32+M34+M28</f>
        <v>0</v>
      </c>
      <c r="N25" s="48">
        <f>N27+N29+N31+N32+N34+N28</f>
        <v>0</v>
      </c>
      <c r="O25" s="48">
        <f>O27+O29+O31+O32+O34+O28</f>
        <v>0</v>
      </c>
      <c r="P25" s="48"/>
      <c r="Q25" s="48">
        <f>M25+N25+O25</f>
        <v>0</v>
      </c>
      <c r="R25" s="48">
        <f>R30+R31+R32+R33+R34+R29+R28+R27</f>
        <v>0</v>
      </c>
      <c r="S25" s="48">
        <f>S30+S31+S32+S33+S34+S27+S28+S29</f>
        <v>0</v>
      </c>
      <c r="T25" s="48">
        <f>T30+T31+T32+T34+T29+T28+T27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8758.5</v>
      </c>
      <c r="D27" s="48">
        <f aca="true" t="shared" si="1" ref="D27:D34">H27+L27+Q27+U27</f>
        <v>2242.9</v>
      </c>
      <c r="E27" s="47">
        <v>141.1</v>
      </c>
      <c r="F27" s="47">
        <v>744.8</v>
      </c>
      <c r="G27" s="47">
        <v>681.6</v>
      </c>
      <c r="H27" s="48">
        <f>E27+F27+G27</f>
        <v>1567.5</v>
      </c>
      <c r="I27" s="47">
        <v>675.4</v>
      </c>
      <c r="J27" s="47"/>
      <c r="K27" s="47"/>
      <c r="L27" s="48">
        <f>I27+J27+K27</f>
        <v>675.4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11152.8</v>
      </c>
      <c r="D28" s="48">
        <f t="shared" si="1"/>
        <v>2994.7</v>
      </c>
      <c r="E28" s="47">
        <v>454.2</v>
      </c>
      <c r="F28" s="47">
        <v>853.5</v>
      </c>
      <c r="G28" s="47">
        <v>769</v>
      </c>
      <c r="H28" s="48">
        <f>E28+F28+G28</f>
        <v>2076.7</v>
      </c>
      <c r="I28" s="47">
        <v>918</v>
      </c>
      <c r="J28" s="47"/>
      <c r="K28" s="47"/>
      <c r="L28" s="48">
        <f>I28+J28+K28</f>
        <v>918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53</v>
      </c>
      <c r="D29" s="48">
        <f t="shared" si="1"/>
        <v>15.5</v>
      </c>
      <c r="E29" s="47"/>
      <c r="F29" s="47">
        <v>4.2</v>
      </c>
      <c r="G29" s="47">
        <v>4.1</v>
      </c>
      <c r="H29" s="48">
        <f>E29+F29+G29</f>
        <v>8.3</v>
      </c>
      <c r="I29" s="47">
        <v>7.2</v>
      </c>
      <c r="J29" s="47"/>
      <c r="K29" s="47"/>
      <c r="L29" s="48">
        <f>I29+J29+K29</f>
        <v>7.2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11908.1</v>
      </c>
      <c r="D31" s="48">
        <f t="shared" si="1"/>
        <v>5682.7</v>
      </c>
      <c r="E31" s="47">
        <v>1169</v>
      </c>
      <c r="F31" s="47">
        <v>1257</v>
      </c>
      <c r="G31" s="47">
        <v>1094</v>
      </c>
      <c r="H31" s="48">
        <f>E31+F31+G31</f>
        <v>3520</v>
      </c>
      <c r="I31" s="47">
        <v>2162.7</v>
      </c>
      <c r="J31" s="47"/>
      <c r="K31" s="47"/>
      <c r="L31" s="48">
        <f>I31+J31+K31</f>
        <v>2162.7</v>
      </c>
      <c r="M31" s="47"/>
      <c r="N31" s="47"/>
      <c r="O31" s="47"/>
      <c r="P31" s="48"/>
      <c r="Q31" s="48">
        <f>M31+N31+O31</f>
        <v>0</v>
      </c>
      <c r="R31" s="47"/>
      <c r="S31" s="47"/>
      <c r="T31" s="47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199.8</v>
      </c>
      <c r="D34" s="48">
        <f t="shared" si="1"/>
        <v>62.4</v>
      </c>
      <c r="E34" s="47">
        <v>48</v>
      </c>
      <c r="F34" s="47">
        <v>1</v>
      </c>
      <c r="G34" s="48"/>
      <c r="H34" s="48">
        <f>E34+F34+G34</f>
        <v>49</v>
      </c>
      <c r="I34" s="47">
        <v>13.4</v>
      </c>
      <c r="J34" s="48"/>
      <c r="K34" s="48"/>
      <c r="L34" s="48">
        <f>I34+J34+K34</f>
        <v>13.4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-1535.300000000001</v>
      </c>
      <c r="E35" s="48">
        <f>E21-E25</f>
        <v>839.3999999999999</v>
      </c>
      <c r="F35" s="48">
        <f>F21-F25</f>
        <v>-1013.9000000000001</v>
      </c>
      <c r="G35" s="48">
        <f>G21-G25</f>
        <v>-670.5999999999999</v>
      </c>
      <c r="H35" s="48">
        <f>E35+F35+G35</f>
        <v>-845.1000000000001</v>
      </c>
      <c r="I35" s="47">
        <f>I21-I25</f>
        <v>-690.1999999999998</v>
      </c>
      <c r="J35" s="48">
        <f>J21-J25</f>
        <v>0</v>
      </c>
      <c r="K35" s="48">
        <f>K21-K25</f>
        <v>0</v>
      </c>
      <c r="L35" s="48">
        <f>I35+J35+K35</f>
        <v>-690.1999999999998</v>
      </c>
      <c r="M35" s="47">
        <f>M21-M25</f>
        <v>0</v>
      </c>
      <c r="N35" s="47">
        <f>N21-N25</f>
        <v>0</v>
      </c>
      <c r="O35" s="47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1535.3</v>
      </c>
      <c r="E36" s="48">
        <v>-839.4</v>
      </c>
      <c r="F36" s="48">
        <v>1013.9</v>
      </c>
      <c r="G36" s="48">
        <v>670.6</v>
      </c>
      <c r="H36" s="48"/>
      <c r="I36" s="48">
        <v>690.2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-1535.300000000001</v>
      </c>
      <c r="E40" s="48">
        <f t="shared" si="3"/>
        <v>839.3999999999999</v>
      </c>
      <c r="F40" s="48">
        <f t="shared" si="3"/>
        <v>-1013.9000000000001</v>
      </c>
      <c r="G40" s="48">
        <f t="shared" si="3"/>
        <v>-670.5999999999999</v>
      </c>
      <c r="H40" s="48">
        <f t="shared" si="3"/>
        <v>-845.1000000000001</v>
      </c>
      <c r="I40" s="48">
        <f t="shared" si="3"/>
        <v>-690.1999999999998</v>
      </c>
      <c r="J40" s="48">
        <f t="shared" si="3"/>
        <v>0</v>
      </c>
      <c r="K40" s="48">
        <f t="shared" si="3"/>
        <v>0</v>
      </c>
      <c r="L40" s="48">
        <f>L35+L37-L38</f>
        <v>-690.1999999999998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5300.9</v>
      </c>
      <c r="F41" s="47">
        <v>6140.3</v>
      </c>
      <c r="G41" s="47">
        <v>5126.4</v>
      </c>
      <c r="H41" s="48">
        <f>E41+F41+G41</f>
        <v>16567.6</v>
      </c>
      <c r="I41" s="47">
        <v>4455.8</v>
      </c>
      <c r="J41" s="47"/>
      <c r="K41" s="47"/>
      <c r="L41" s="48">
        <f>I41+J41+K41</f>
        <v>4455.8</v>
      </c>
      <c r="M41" s="47"/>
      <c r="N41" s="47"/>
      <c r="O41" s="47"/>
      <c r="P41" s="47"/>
      <c r="Q41" s="48">
        <f>M41</f>
        <v>0</v>
      </c>
      <c r="R41" s="47"/>
      <c r="S41" s="47"/>
      <c r="T41" s="47"/>
      <c r="U41" s="48">
        <f>R41</f>
        <v>0</v>
      </c>
      <c r="V41" s="36"/>
    </row>
    <row r="42" spans="1:22" s="37" customFormat="1" ht="72.75" customHeight="1">
      <c r="A42" s="41" t="s">
        <v>98</v>
      </c>
      <c r="B42" s="43" t="s">
        <v>70</v>
      </c>
      <c r="C42" s="51">
        <v>5300.9</v>
      </c>
      <c r="D42" s="47"/>
      <c r="E42" s="47">
        <v>6140.3</v>
      </c>
      <c r="F42" s="47">
        <v>5126.4</v>
      </c>
      <c r="G42" s="47">
        <v>4455.8</v>
      </c>
      <c r="H42" s="48">
        <f>E42+F42+G42</f>
        <v>15722.5</v>
      </c>
      <c r="I42" s="47">
        <v>3765.6</v>
      </c>
      <c r="J42" s="47"/>
      <c r="K42" s="47"/>
      <c r="L42" s="48">
        <f>I42+J42+K42</f>
        <v>3765.6</v>
      </c>
      <c r="M42" s="47"/>
      <c r="N42" s="47"/>
      <c r="O42" s="47"/>
      <c r="P42" s="47"/>
      <c r="Q42" s="48">
        <f>O42</f>
        <v>0</v>
      </c>
      <c r="R42" s="47"/>
      <c r="S42" s="47"/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-5300.9</v>
      </c>
      <c r="D43" s="48">
        <f t="shared" si="4"/>
        <v>0</v>
      </c>
      <c r="E43" s="48">
        <f t="shared" si="4"/>
        <v>-839.4000000000005</v>
      </c>
      <c r="F43" s="48">
        <f t="shared" si="4"/>
        <v>1013.9000000000005</v>
      </c>
      <c r="G43" s="48">
        <f t="shared" si="4"/>
        <v>670.5999999999995</v>
      </c>
      <c r="H43" s="48">
        <f t="shared" si="4"/>
        <v>845.0999999999985</v>
      </c>
      <c r="I43" s="48">
        <f t="shared" si="4"/>
        <v>690.2000000000003</v>
      </c>
      <c r="J43" s="48">
        <f t="shared" si="4"/>
        <v>0</v>
      </c>
      <c r="K43" s="48">
        <f t="shared" si="4"/>
        <v>0</v>
      </c>
      <c r="L43" s="48">
        <f aca="true" t="shared" si="5" ref="L43:Q43">L41-L42</f>
        <v>690.2000000000003</v>
      </c>
      <c r="M43" s="48">
        <f t="shared" si="5"/>
        <v>0</v>
      </c>
      <c r="N43" s="47">
        <f t="shared" si="5"/>
        <v>0</v>
      </c>
      <c r="O43" s="47">
        <f t="shared" si="5"/>
        <v>0</v>
      </c>
      <c r="P43" s="47">
        <f t="shared" si="5"/>
        <v>0</v>
      </c>
      <c r="Q43" s="48">
        <f t="shared" si="5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99</v>
      </c>
      <c r="E45" s="64"/>
      <c r="F45" s="64"/>
      <c r="G45" s="64"/>
      <c r="H45" s="65"/>
      <c r="I45" s="26"/>
      <c r="J45" s="34"/>
      <c r="K45" s="35"/>
      <c r="L45" s="58" t="s">
        <v>100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93</v>
      </c>
      <c r="E49" s="62"/>
      <c r="F49" s="62"/>
      <c r="G49" s="62"/>
      <c r="H49" s="62"/>
      <c r="I49" s="33"/>
      <c r="J49" s="32"/>
      <c r="K49" s="32"/>
      <c r="L49" s="62" t="s">
        <v>94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2019-05-13T12:32:04Z</dcterms:modified>
  <cp:category/>
  <cp:version/>
  <cp:contentType/>
  <cp:contentStatus/>
</cp:coreProperties>
</file>