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<sst xmlns="http://schemas.openxmlformats.org/spreadsheetml/2006/main" count="132" uniqueCount="103">
  <si>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</si>
  <si>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</si>
  <si>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</si>
  <si>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</si>
  <si>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</si>
  <si>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</si>
  <si>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</si>
  <si>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</si>
  <si>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</si>
  <si>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</si>
  <si>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</si>
  <si>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</si>
  <si>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</si>
  <si>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</si>
  <si>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</si>
  <si>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</si>
  <si>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</si>
  <si>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</si>
  <si>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</si>
  <si>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</si>
  <si>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</si>
  <si>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</si>
  <si>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</si>
  <si>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</si>
  <si>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</si>
  <si>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</si>
  <si>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</si>
  <si>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</si>
  <si>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</si>
  <si>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</si>
  <si>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</si>
  <si>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</si>
  <si>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</si>
  <si>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</si>
  <si>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</si>
  <si>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</si>
  <si>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</si>
  <si>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</si>
  <si>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</si>
  <si>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</si>
  <si>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</si>
  <si>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</si>
  <si>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</si>
  <si>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</si>
  <si>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</si>
  <si>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</si>
  <si>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</si>
  <si>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</si>
  <si>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</si>
  <si>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</si>
  <si>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</si>
  <si>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</si>
  <si>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</si>
  <si>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</si>
  <si>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</si>
  <si>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</si>
  <si>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</si>
  <si>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</si>
  <si>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</si>
  <si>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</si>
  <si>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</si>
  <si>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</si>
  <si>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</si>
  <si>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</si>
  <si>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</si>
  <si>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</si>
  <si>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</si>
  <si>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</si>
  <si>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</si>
  <si>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</si>
  <si>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</si>
  <si>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</si>
  <si>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</si>
  <si>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</si>
  <si>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</si>
  <si>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</si>
  <si>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</si>
  <si>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</si>
  <si>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</si>
  <si>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</si>
  <si>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</si>
  <si>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</si>
  <si>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</si>
  <si>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</si>
  <si>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</si>
  <si>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</si>
  <si>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</si>
  <si>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</si>
  <si>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</si>
  <si>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</si>
  <si>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</si>
  <si>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</si>
  <si>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</si>
  <si>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</si>
  <si>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</si>
  <si>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</si>
  <si>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</si>
  <si>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</si>
  <si>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Кассовый план исполнения  бюджета муниципального образования Красносельское  на 2018 год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</si>
  <si>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</si>
  <si>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И.о.главы администрации МО Красносельское</t>
  </si>
  <si>
    <t>Т.А.Мишина</t>
  </si>
  <si>
    <t>(по состоянию на "01"августа 2018г.)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</si>
</sst>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Q41" sqref="Q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98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31263.9</v>
      </c>
      <c r="D21" s="15">
        <f t="shared" si="0"/>
        <v>16269.599999999999</v>
      </c>
      <c r="E21" s="15">
        <f t="shared" si="0"/>
        <v>2542.7</v>
      </c>
      <c r="F21" s="15">
        <f t="shared" si="0"/>
        <v>1946.4</v>
      </c>
      <c r="G21" s="15">
        <f t="shared" si="0"/>
        <v>2406.5</v>
      </c>
      <c r="H21" s="15">
        <f t="shared" si="0"/>
        <v>6895.6</v>
      </c>
      <c r="I21" s="15">
        <f>I23+I24</f>
        <v>2882.3</v>
      </c>
      <c r="J21" s="15">
        <f>J23+J24</f>
        <v>2151.8</v>
      </c>
      <c r="K21" s="15">
        <f>K23+K24</f>
        <v>2217.8999999999996</v>
      </c>
      <c r="L21" s="15">
        <f t="shared" si="0"/>
        <v>7252</v>
      </c>
      <c r="M21" s="15">
        <f t="shared" si="0"/>
        <v>2122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2122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18706</v>
      </c>
      <c r="D23" s="48">
        <f>H23+L23+Q23+U23</f>
        <v>8422.8</v>
      </c>
      <c r="E23" s="48">
        <v>1502.3</v>
      </c>
      <c r="F23" s="48">
        <v>478.7</v>
      </c>
      <c r="G23" s="48">
        <v>1212.7</v>
      </c>
      <c r="H23" s="48">
        <f>E23+F23+G23</f>
        <v>3193.7</v>
      </c>
      <c r="I23" s="48">
        <v>1706.4</v>
      </c>
      <c r="J23" s="48">
        <v>1437.9</v>
      </c>
      <c r="K23" s="48">
        <v>1037.3</v>
      </c>
      <c r="L23" s="48">
        <f>I23+J23+K23</f>
        <v>4181.6</v>
      </c>
      <c r="M23" s="48">
        <v>1047.5</v>
      </c>
      <c r="N23" s="48"/>
      <c r="O23" s="48"/>
      <c r="P23" s="48"/>
      <c r="Q23" s="48">
        <f>M23+N23+O23</f>
        <v>1047.5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12557.9</v>
      </c>
      <c r="D24" s="48">
        <f>H24+L24+Q24+U24</f>
        <v>7846.8</v>
      </c>
      <c r="E24" s="49">
        <v>1040.4</v>
      </c>
      <c r="F24" s="49">
        <v>1467.7</v>
      </c>
      <c r="G24" s="49">
        <v>1193.8</v>
      </c>
      <c r="H24" s="48">
        <f>F24+G24+E24</f>
        <v>3701.9</v>
      </c>
      <c r="I24" s="48">
        <v>1175.9</v>
      </c>
      <c r="J24" s="48">
        <v>713.9</v>
      </c>
      <c r="K24" s="48">
        <v>1180.6</v>
      </c>
      <c r="L24" s="48">
        <f>I24+J24+K24</f>
        <v>3070.4</v>
      </c>
      <c r="M24" s="48">
        <v>1074.5</v>
      </c>
      <c r="N24" s="48"/>
      <c r="O24" s="48"/>
      <c r="P24" s="48"/>
      <c r="Q24" s="48">
        <f>M24+N24+O24</f>
        <v>1074.5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31263.9</v>
      </c>
      <c r="D25" s="48">
        <f>H25+L25+Q25+U25</f>
        <v>18246.5</v>
      </c>
      <c r="E25" s="48">
        <f>E27+E28+E29+E30+E31+E32+E33+E34</f>
        <v>2353.3</v>
      </c>
      <c r="F25" s="48">
        <f>F27+F28+F29+F30+F31+F32+F33+F34</f>
        <v>2431.5</v>
      </c>
      <c r="G25" s="48">
        <f>G27+G28+G30+G31+G32+G33+G34+G29</f>
        <v>2413.1</v>
      </c>
      <c r="H25" s="48">
        <f>E25+F25+G25</f>
        <v>7197.9</v>
      </c>
      <c r="I25" s="48">
        <f>I27+I29+I31+I32+I34+I28</f>
        <v>2645.8</v>
      </c>
      <c r="J25" s="48">
        <f>J27+J29+J31+J32+J34+J28</f>
        <v>2122.8</v>
      </c>
      <c r="K25" s="48">
        <f>K27+K29+K31+K32+K34+K28</f>
        <v>3489.1000000000004</v>
      </c>
      <c r="L25" s="48">
        <f>I25+J25+K25</f>
        <v>8257.7</v>
      </c>
      <c r="M25" s="48">
        <f>M27+M29+M31+M32+M34+M28</f>
        <v>2790.9</v>
      </c>
      <c r="N25" s="48">
        <f>N27+N29+N31+N32+N34+N28</f>
        <v>0</v>
      </c>
      <c r="O25" s="48">
        <f>O27+O29+O31+O32+O34+O28</f>
        <v>0</v>
      </c>
      <c r="P25" s="48"/>
      <c r="Q25" s="48">
        <f>M25+N25+O25</f>
        <v>2790.9</v>
      </c>
      <c r="R25" s="48">
        <f>R30+R31+R32+R33+R34+R29+R28+R27</f>
        <v>0</v>
      </c>
      <c r="S25" s="48">
        <f>S30+S31+S32+S33+S34+S27+S28+S29</f>
        <v>0</v>
      </c>
      <c r="T25" s="48">
        <f>T30+T31+T32+T34+T29+T28+T27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8089.8</v>
      </c>
      <c r="D27" s="48">
        <f aca="true" t="shared" si="1" ref="D27:D34">H27+L27+Q27+U27</f>
        <v>4107.599999999999</v>
      </c>
      <c r="E27" s="47">
        <v>127.4</v>
      </c>
      <c r="F27" s="47">
        <v>571.7</v>
      </c>
      <c r="G27" s="47">
        <v>600.5</v>
      </c>
      <c r="H27" s="48">
        <f>E27+F27+G27</f>
        <v>1299.6</v>
      </c>
      <c r="I27" s="47">
        <v>635.3</v>
      </c>
      <c r="J27" s="47">
        <v>680.3</v>
      </c>
      <c r="K27" s="47">
        <v>680</v>
      </c>
      <c r="L27" s="48">
        <f>I27+J27+K27</f>
        <v>1995.6</v>
      </c>
      <c r="M27" s="47">
        <v>812.4</v>
      </c>
      <c r="N27" s="47"/>
      <c r="O27" s="47"/>
      <c r="P27" s="47"/>
      <c r="Q27" s="48">
        <f>M27+N27+O27</f>
        <v>812.4</v>
      </c>
      <c r="R27" s="47"/>
      <c r="S27" s="47"/>
      <c r="T27" s="47"/>
      <c r="U27" s="48">
        <f>R27+S27+T27</f>
        <v>0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11893</v>
      </c>
      <c r="D28" s="48">
        <f t="shared" si="1"/>
        <v>6977.3</v>
      </c>
      <c r="E28" s="47">
        <v>1064.2</v>
      </c>
      <c r="F28" s="47">
        <v>773.3</v>
      </c>
      <c r="G28" s="47">
        <v>785.3</v>
      </c>
      <c r="H28" s="48">
        <f>E28+F28+G28</f>
        <v>2622.8</v>
      </c>
      <c r="I28" s="47">
        <v>616.7</v>
      </c>
      <c r="J28" s="47">
        <v>1235.4</v>
      </c>
      <c r="K28" s="47">
        <v>1617.9</v>
      </c>
      <c r="L28" s="48">
        <f>I28+J28+K28</f>
        <v>3470</v>
      </c>
      <c r="M28" s="47">
        <v>884.5</v>
      </c>
      <c r="N28" s="47"/>
      <c r="O28" s="47"/>
      <c r="P28" s="47"/>
      <c r="Q28" s="48">
        <f>M28+N28+O28</f>
        <v>884.5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50</v>
      </c>
      <c r="D29" s="48">
        <f t="shared" si="1"/>
        <v>39.9</v>
      </c>
      <c r="E29" s="47"/>
      <c r="F29" s="47">
        <v>4.2</v>
      </c>
      <c r="G29" s="47">
        <v>16.1</v>
      </c>
      <c r="H29" s="48">
        <f>E29+F29+G29</f>
        <v>20.3</v>
      </c>
      <c r="I29" s="47">
        <v>4.2</v>
      </c>
      <c r="J29" s="47">
        <v>7.1</v>
      </c>
      <c r="K29" s="47">
        <v>4.2</v>
      </c>
      <c r="L29" s="48">
        <f>I29+J29+K29</f>
        <v>15.5</v>
      </c>
      <c r="M29" s="47">
        <v>4.1</v>
      </c>
      <c r="N29" s="47"/>
      <c r="O29" s="47"/>
      <c r="P29" s="47"/>
      <c r="Q29" s="48">
        <f>M29+N29+O29</f>
        <v>4.1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10952.6</v>
      </c>
      <c r="D31" s="48">
        <f t="shared" si="1"/>
        <v>7056</v>
      </c>
      <c r="E31" s="47">
        <v>1117</v>
      </c>
      <c r="F31" s="47">
        <v>1074</v>
      </c>
      <c r="G31" s="47">
        <v>1011</v>
      </c>
      <c r="H31" s="48">
        <f>E31+F31+G31</f>
        <v>3202</v>
      </c>
      <c r="I31" s="47">
        <v>1384</v>
      </c>
      <c r="J31" s="47">
        <v>200</v>
      </c>
      <c r="K31" s="47">
        <v>1187</v>
      </c>
      <c r="L31" s="48">
        <f>I31+J31+K31</f>
        <v>2771</v>
      </c>
      <c r="M31" s="47">
        <v>1083</v>
      </c>
      <c r="N31" s="47"/>
      <c r="O31" s="47"/>
      <c r="P31" s="48"/>
      <c r="Q31" s="48">
        <f>M31+N31+O31</f>
        <v>1083</v>
      </c>
      <c r="R31" s="47"/>
      <c r="S31" s="47"/>
      <c r="T31" s="47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278.5</v>
      </c>
      <c r="D34" s="48">
        <f t="shared" si="1"/>
        <v>65.7</v>
      </c>
      <c r="E34" s="47">
        <v>44.7</v>
      </c>
      <c r="F34" s="48">
        <v>8.3</v>
      </c>
      <c r="G34" s="48">
        <v>0.2</v>
      </c>
      <c r="H34" s="48">
        <f>E34+F34+G34</f>
        <v>53.2</v>
      </c>
      <c r="I34" s="47">
        <v>5.6</v>
      </c>
      <c r="J34" s="48"/>
      <c r="K34" s="48"/>
      <c r="L34" s="48">
        <f>I34+J34+K34</f>
        <v>5.6</v>
      </c>
      <c r="M34" s="47">
        <v>6.9</v>
      </c>
      <c r="N34" s="48"/>
      <c r="O34" s="48"/>
      <c r="P34" s="48"/>
      <c r="Q34" s="48">
        <f>M34+N34+O34</f>
        <v>6.9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-1976.9000000000015</v>
      </c>
      <c r="E35" s="48">
        <f>E21-E25</f>
        <v>189.39999999999964</v>
      </c>
      <c r="F35" s="48">
        <f>F21-F25</f>
        <v>-485.0999999999999</v>
      </c>
      <c r="G35" s="48">
        <f>G21-G25</f>
        <v>-6.599999999999909</v>
      </c>
      <c r="H35" s="48">
        <f>E35+F35+G35</f>
        <v>-302.3000000000002</v>
      </c>
      <c r="I35" s="47">
        <f>I21-I25</f>
        <v>236.5</v>
      </c>
      <c r="J35" s="48">
        <f>J21-J25</f>
        <v>29</v>
      </c>
      <c r="K35" s="48">
        <f>K21-K25</f>
        <v>-1271.2000000000007</v>
      </c>
      <c r="L35" s="48">
        <f>I35+J35+K35</f>
        <v>-1005.7000000000007</v>
      </c>
      <c r="M35" s="47">
        <f>M21-M25</f>
        <v>-668.9000000000001</v>
      </c>
      <c r="N35" s="47">
        <f>N21-N25</f>
        <v>0</v>
      </c>
      <c r="O35" s="47">
        <f>O21-O25</f>
        <v>0</v>
      </c>
      <c r="P35" s="48">
        <f>P21-P25</f>
        <v>0</v>
      </c>
      <c r="Q35" s="48">
        <f>M35+N35+O35</f>
        <v>-668.9000000000001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>
        <v>1976.9</v>
      </c>
      <c r="E36" s="48">
        <v>-189.4</v>
      </c>
      <c r="F36" s="48">
        <v>485.1</v>
      </c>
      <c r="G36" s="48">
        <v>6.6</v>
      </c>
      <c r="H36" s="48">
        <v>302.3</v>
      </c>
      <c r="I36" s="48">
        <v>-236.5</v>
      </c>
      <c r="J36" s="48">
        <v>-29</v>
      </c>
      <c r="K36" s="48">
        <v>1271.2</v>
      </c>
      <c r="L36" s="48">
        <v>1005.7</v>
      </c>
      <c r="M36" s="48">
        <v>668.9</v>
      </c>
      <c r="N36" s="48"/>
      <c r="O36" s="48"/>
      <c r="P36" s="48"/>
      <c r="Q36" s="48"/>
      <c r="R36" s="48"/>
      <c r="S36" s="48"/>
      <c r="T36" s="48"/>
      <c r="U36" s="48"/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0</v>
      </c>
      <c r="D40" s="48">
        <f t="shared" si="3"/>
        <v>-1976.9000000000015</v>
      </c>
      <c r="E40" s="48">
        <f t="shared" si="3"/>
        <v>189.39999999999964</v>
      </c>
      <c r="F40" s="48">
        <f t="shared" si="3"/>
        <v>-485.0999999999999</v>
      </c>
      <c r="G40" s="48">
        <f t="shared" si="3"/>
        <v>-6.599999999999909</v>
      </c>
      <c r="H40" s="48">
        <f t="shared" si="3"/>
        <v>-302.3000000000002</v>
      </c>
      <c r="I40" s="48">
        <f t="shared" si="3"/>
        <v>236.5</v>
      </c>
      <c r="J40" s="48">
        <f t="shared" si="3"/>
        <v>29</v>
      </c>
      <c r="K40" s="48">
        <f t="shared" si="3"/>
        <v>-1271.2000000000007</v>
      </c>
      <c r="L40" s="48">
        <f>L35+L37-L38</f>
        <v>-1005.7000000000007</v>
      </c>
      <c r="M40" s="48">
        <f>M35+M37+M38</f>
        <v>-668.9000000000001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-668.9000000000001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>
        <v>3806.7</v>
      </c>
      <c r="E41" s="47">
        <v>3806.7</v>
      </c>
      <c r="F41" s="47">
        <v>3996.1</v>
      </c>
      <c r="G41" s="47">
        <v>3510.9</v>
      </c>
      <c r="H41" s="48">
        <f>E41+F41+G41</f>
        <v>11313.699999999999</v>
      </c>
      <c r="I41" s="47">
        <v>3504.3</v>
      </c>
      <c r="J41" s="47">
        <v>3740.8</v>
      </c>
      <c r="K41" s="47">
        <v>3769.8</v>
      </c>
      <c r="L41" s="48">
        <f>I41+J41+K41</f>
        <v>11014.900000000001</v>
      </c>
      <c r="M41" s="47">
        <v>2498.6</v>
      </c>
      <c r="N41" s="47"/>
      <c r="O41" s="47"/>
      <c r="P41" s="47"/>
      <c r="Q41" s="48">
        <f>M41</f>
        <v>2498.6</v>
      </c>
      <c r="R41" s="47"/>
      <c r="S41" s="47"/>
      <c r="T41" s="47"/>
      <c r="U41" s="48">
        <f>R41</f>
        <v>0</v>
      </c>
      <c r="V41" s="36"/>
    </row>
    <row r="42" spans="1:22" s="37" customFormat="1" ht="72.75" customHeight="1">
      <c r="A42" s="41" t="s">
        <v>99</v>
      </c>
      <c r="B42" s="43" t="s">
        <v>70</v>
      </c>
      <c r="C42" s="51">
        <v>3806.7</v>
      </c>
      <c r="D42" s="47">
        <v>2498.6</v>
      </c>
      <c r="E42" s="47">
        <v>3996.1</v>
      </c>
      <c r="F42" s="47">
        <v>3510.9</v>
      </c>
      <c r="G42" s="47">
        <v>3504.3</v>
      </c>
      <c r="H42" s="48">
        <f>E42+F42+G42</f>
        <v>11011.3</v>
      </c>
      <c r="I42" s="47">
        <v>3740.8</v>
      </c>
      <c r="J42" s="47">
        <v>3769.8</v>
      </c>
      <c r="K42" s="47">
        <v>2498.6</v>
      </c>
      <c r="L42" s="48">
        <f>I42+J42+K42</f>
        <v>10009.2</v>
      </c>
      <c r="M42" s="47">
        <v>1829.7</v>
      </c>
      <c r="N42" s="47"/>
      <c r="O42" s="47"/>
      <c r="P42" s="47"/>
      <c r="Q42" s="48">
        <f>O42</f>
        <v>0</v>
      </c>
      <c r="R42" s="47"/>
      <c r="S42" s="47"/>
      <c r="T42" s="47"/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-3806.7</v>
      </c>
      <c r="D43" s="48">
        <f t="shared" si="4"/>
        <v>1308.1</v>
      </c>
      <c r="E43" s="48">
        <f t="shared" si="4"/>
        <v>-189.4000000000001</v>
      </c>
      <c r="F43" s="48">
        <f t="shared" si="4"/>
        <v>485.1999999999998</v>
      </c>
      <c r="G43" s="48">
        <f t="shared" si="4"/>
        <v>6.599999999999909</v>
      </c>
      <c r="H43" s="48">
        <f t="shared" si="4"/>
        <v>302.39999999999964</v>
      </c>
      <c r="I43" s="48">
        <f t="shared" si="4"/>
        <v>-236.5</v>
      </c>
      <c r="J43" s="48">
        <f t="shared" si="4"/>
        <v>-29</v>
      </c>
      <c r="K43" s="48">
        <f t="shared" si="4"/>
        <v>1271.2000000000003</v>
      </c>
      <c r="L43" s="48">
        <f aca="true" t="shared" si="5" ref="L43:Q43">L41-L42</f>
        <v>1005.7000000000007</v>
      </c>
      <c r="M43" s="48">
        <f t="shared" si="5"/>
        <v>668.8999999999999</v>
      </c>
      <c r="N43" s="47">
        <f t="shared" si="5"/>
        <v>0</v>
      </c>
      <c r="O43" s="47">
        <f t="shared" si="5"/>
        <v>0</v>
      </c>
      <c r="P43" s="47">
        <f t="shared" si="5"/>
        <v>0</v>
      </c>
      <c r="Q43" s="48">
        <f t="shared" si="5"/>
        <v>2498.6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100</v>
      </c>
      <c r="E45" s="64"/>
      <c r="F45" s="64"/>
      <c r="G45" s="64"/>
      <c r="H45" s="65"/>
      <c r="I45" s="26"/>
      <c r="J45" s="34"/>
      <c r="K45" s="35"/>
      <c r="L45" s="58" t="s">
        <v>101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93</v>
      </c>
      <c r="E49" s="62"/>
      <c r="F49" s="62"/>
      <c r="G49" s="62"/>
      <c r="H49" s="62"/>
      <c r="I49" s="33"/>
      <c r="J49" s="32"/>
      <c r="K49" s="32"/>
      <c r="L49" s="62" t="s">
        <v>94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2015-12-24T04:35:22Z</cp:lastPrinted>
  <dcterms:created xsi:type="dcterms:W3CDTF">2011-02-18T08:58:48Z</dcterms:created>
  <dcterms:modified xsi:type="dcterms:W3CDTF">2018-08-21T06:57:43Z</dcterms:modified>
  <cp:category/>
  <cp:version/>
  <cp:contentType/>
  <cp:contentStatus/>
</cp:coreProperties>
</file>