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<sst xmlns="http://schemas.openxmlformats.org/spreadsheetml/2006/main" count="132" uniqueCount="103">
  <si>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</si>
  <si>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</si>
  <si>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</si>
  <si>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</si>
  <si>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</si>
  <si>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</si>
  <si>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</si>
  <si>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</si>
  <si>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</si>
  <si>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</si>
  <si>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</si>
  <si>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</si>
  <si>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</si>
  <si>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</si>
  <si>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</si>
  <si>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</si>
  <si>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</si>
  <si>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</si>
  <si>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</si>
  <si>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</si>
  <si>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</si>
  <si>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</si>
  <si>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</si>
  <si>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</si>
  <si>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</si>
  <si>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</si>
  <si>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</si>
  <si>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</si>
  <si>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</si>
  <si>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</si>
  <si>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</si>
  <si>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</si>
  <si>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</si>
  <si>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</si>
  <si>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</si>
  <si>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</si>
  <si>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</si>
  <si>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</si>
  <si>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</si>
  <si>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</si>
  <si>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</si>
  <si>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</si>
  <si>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</si>
  <si>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</si>
  <si>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</si>
  <si>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</si>
  <si>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</si>
  <si>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</si>
  <si>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</si>
  <si>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</si>
  <si>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</si>
  <si>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</si>
  <si>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</si>
  <si>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</si>
  <si>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</si>
  <si>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</si>
  <si>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</si>
  <si>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</si>
  <si>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</si>
  <si>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</si>
  <si>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</si>
  <si>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</si>
  <si>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</si>
  <si>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</si>
  <si>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</si>
  <si>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</si>
  <si>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</si>
  <si>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</si>
  <si>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</si>
  <si>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</si>
  <si>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</si>
  <si>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</si>
  <si>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</si>
  <si>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</si>
  <si>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</si>
  <si>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</si>
  <si>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</si>
  <si>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</si>
  <si>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</si>
  <si>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</si>
  <si>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</si>
  <si>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</si>
  <si>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</si>
  <si>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</si>
  <si>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</si>
  <si>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</si>
  <si>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</si>
  <si>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</si>
  <si>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</si>
  <si>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</si>
  <si>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</si>
  <si>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</si>
  <si>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</si>
  <si>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</si>
  <si>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</si>
  <si>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</si>
  <si>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</si>
  <si>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</si>
  <si>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</si>
  <si>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</si>
  <si>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</si>
  <si>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Решение СНД о бюджете</t>
  </si>
  <si>
    <t>(по состоянию на "01"августа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</si>
</sst>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S17" sqref="S17:T1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101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28973.9</v>
      </c>
      <c r="D21" s="15">
        <f t="shared" si="0"/>
        <v>16357.100000000002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f>I23+I24</f>
        <v>3013</v>
      </c>
      <c r="J21" s="15">
        <f>J23+J24</f>
        <v>2722.3</v>
      </c>
      <c r="K21" s="15">
        <f>K23+K24</f>
        <v>1918.4</v>
      </c>
      <c r="L21" s="15">
        <f t="shared" si="0"/>
        <v>7653.700000000001</v>
      </c>
      <c r="M21" s="15">
        <f t="shared" si="0"/>
        <v>2512.8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2512.8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17308</v>
      </c>
      <c r="D23" s="48">
        <f>H23+L23+Q23+U23</f>
        <v>9237.2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1540.9</v>
      </c>
      <c r="J23" s="48">
        <v>2156.3</v>
      </c>
      <c r="K23" s="48">
        <v>1282.4</v>
      </c>
      <c r="L23" s="48">
        <f>I23+J23+K23</f>
        <v>4979.6</v>
      </c>
      <c r="M23" s="48">
        <v>1238</v>
      </c>
      <c r="N23" s="48"/>
      <c r="O23" s="48"/>
      <c r="P23" s="48"/>
      <c r="Q23" s="48">
        <f>M23+N23+O23</f>
        <v>1238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11665.9</v>
      </c>
      <c r="D24" s="48">
        <f>H24+L24+Q24+U24</f>
        <v>7119.900000000001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1472.1</v>
      </c>
      <c r="J24" s="48">
        <v>566</v>
      </c>
      <c r="K24" s="48">
        <v>636</v>
      </c>
      <c r="L24" s="48">
        <f>I24+J24+K24</f>
        <v>2674.1</v>
      </c>
      <c r="M24" s="48">
        <v>1274.8</v>
      </c>
      <c r="N24" s="48"/>
      <c r="O24" s="48"/>
      <c r="P24" s="48"/>
      <c r="Q24" s="48">
        <f>M24+N24+O24</f>
        <v>1274.8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28973.9</v>
      </c>
      <c r="D25" s="48">
        <f>H25+L25+Q25+U25</f>
        <v>17700.1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2602.8999999999996</v>
      </c>
      <c r="J25" s="48">
        <f>J27+J29+J31+J32+J34+J28</f>
        <v>2820.5</v>
      </c>
      <c r="K25" s="48">
        <f>K27+K29+K31+K32+K34+K28</f>
        <v>3060.3</v>
      </c>
      <c r="L25" s="48">
        <f>I25+J25+K25</f>
        <v>8483.7</v>
      </c>
      <c r="M25" s="48">
        <f>M27+M29+M31+M32+M34+M28</f>
        <v>2827.8</v>
      </c>
      <c r="N25" s="48">
        <f>N30+N31+N32+N33+N34</f>
        <v>0</v>
      </c>
      <c r="O25" s="48">
        <f>O30+O31+O32+O33+O34</f>
        <v>0</v>
      </c>
      <c r="P25" s="48"/>
      <c r="Q25" s="48">
        <f>M25+N25+O25</f>
        <v>2827.8</v>
      </c>
      <c r="R25" s="48">
        <f>R30+R31+R32+R33+R34</f>
        <v>0</v>
      </c>
      <c r="S25" s="48">
        <f>S30+S31+S32+S33+S34</f>
        <v>0</v>
      </c>
      <c r="T25" s="48">
        <f>T30+T31+T32+T34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7379.8</v>
      </c>
      <c r="D27" s="47">
        <f aca="true" t="shared" si="1" ref="D27:D34">H27+L27+Q27+U27</f>
        <v>3645.5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545.4</v>
      </c>
      <c r="J27" s="47">
        <v>637</v>
      </c>
      <c r="K27" s="47">
        <v>634.9</v>
      </c>
      <c r="L27" s="48">
        <f>I27+J27+K27</f>
        <v>1817.3000000000002</v>
      </c>
      <c r="M27" s="47">
        <v>578.2</v>
      </c>
      <c r="N27" s="47"/>
      <c r="O27" s="47"/>
      <c r="P27" s="47"/>
      <c r="Q27" s="48">
        <f>M27+N27+O27</f>
        <v>578.2</v>
      </c>
      <c r="R27" s="47"/>
      <c r="S27" s="47"/>
      <c r="T27" s="47"/>
      <c r="U27" s="48">
        <f>R27+S27+T27</f>
        <v>0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11192.5</v>
      </c>
      <c r="D28" s="47">
        <f t="shared" si="1"/>
        <v>7630.000000000001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883.7</v>
      </c>
      <c r="J28" s="47">
        <v>1748.9</v>
      </c>
      <c r="K28" s="47">
        <v>1071.3</v>
      </c>
      <c r="L28" s="48">
        <f>I28+J28+K28</f>
        <v>3703.9000000000005</v>
      </c>
      <c r="M28" s="47">
        <v>1851.7</v>
      </c>
      <c r="N28" s="47"/>
      <c r="O28" s="47"/>
      <c r="P28" s="47"/>
      <c r="Q28" s="48">
        <f>M28+N28+O28</f>
        <v>1851.7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65</v>
      </c>
      <c r="D29" s="47">
        <f t="shared" si="1"/>
        <v>39.99999999999999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4.2</v>
      </c>
      <c r="J29" s="47">
        <v>10.1</v>
      </c>
      <c r="K29" s="47">
        <v>7.1</v>
      </c>
      <c r="L29" s="48">
        <f>I29+J29+K29</f>
        <v>21.4</v>
      </c>
      <c r="M29" s="47">
        <v>4.3</v>
      </c>
      <c r="N29" s="47"/>
      <c r="O29" s="47"/>
      <c r="P29" s="47"/>
      <c r="Q29" s="48">
        <f>M29+N29+O29</f>
        <v>4.3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9823.1</v>
      </c>
      <c r="D31" s="47">
        <f t="shared" si="1"/>
        <v>6154.4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1166.1</v>
      </c>
      <c r="J31" s="47">
        <v>424.5</v>
      </c>
      <c r="K31" s="47">
        <v>1175.3</v>
      </c>
      <c r="L31" s="48">
        <f>I31+J31+K31</f>
        <v>2765.8999999999996</v>
      </c>
      <c r="M31" s="47">
        <v>387.5</v>
      </c>
      <c r="N31" s="48"/>
      <c r="O31" s="48"/>
      <c r="P31" s="48"/>
      <c r="Q31" s="48">
        <f>M31+N31+O31</f>
        <v>387.5</v>
      </c>
      <c r="R31" s="48"/>
      <c r="S31" s="48"/>
      <c r="T31" s="48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230</v>
      </c>
      <c r="D32" s="48">
        <f t="shared" si="1"/>
        <v>171.7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>
        <v>171.7</v>
      </c>
      <c r="L32" s="48">
        <f>I32+J32+K32</f>
        <v>171.7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283.5</v>
      </c>
      <c r="D34" s="48">
        <f t="shared" si="1"/>
        <v>58.5</v>
      </c>
      <c r="E34" s="47">
        <v>40.5</v>
      </c>
      <c r="F34" s="48"/>
      <c r="G34" s="48">
        <v>8.4</v>
      </c>
      <c r="H34" s="48">
        <f>E34+F34+G34</f>
        <v>48.9</v>
      </c>
      <c r="I34" s="47">
        <v>3.5</v>
      </c>
      <c r="J34" s="48"/>
      <c r="K34" s="48"/>
      <c r="L34" s="48">
        <f>I34+J34+K34</f>
        <v>3.5</v>
      </c>
      <c r="M34" s="47">
        <v>6.1</v>
      </c>
      <c r="N34" s="48"/>
      <c r="O34" s="48"/>
      <c r="P34" s="48"/>
      <c r="Q34" s="48">
        <f>M34+N34+O34</f>
        <v>6.1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-1342.9999999999964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410.10000000000036</v>
      </c>
      <c r="J35" s="48">
        <f>J21-J25</f>
        <v>-98.19999999999982</v>
      </c>
      <c r="K35" s="48">
        <f>K21-K25</f>
        <v>-1141.9</v>
      </c>
      <c r="L35" s="48">
        <f>I35+J35+K35</f>
        <v>-829.9999999999995</v>
      </c>
      <c r="M35" s="48">
        <f>M21-M25</f>
        <v>-315</v>
      </c>
      <c r="N35" s="48">
        <f>N21-N25</f>
        <v>0</v>
      </c>
      <c r="O35" s="48">
        <f>O21-O25</f>
        <v>0</v>
      </c>
      <c r="P35" s="48">
        <f>P21-P25</f>
        <v>0</v>
      </c>
      <c r="Q35" s="48">
        <f>M35+N35+O35</f>
        <v>-315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4" ref="C40:K40">C35+C37-C38</f>
        <v>0</v>
      </c>
      <c r="D40" s="48">
        <f t="shared" si="4"/>
        <v>-1342.9999999999964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-115.5</v>
      </c>
      <c r="H40" s="48">
        <f t="shared" si="4"/>
        <v>-198</v>
      </c>
      <c r="I40" s="48">
        <f t="shared" si="4"/>
        <v>410.10000000000036</v>
      </c>
      <c r="J40" s="48">
        <f t="shared" si="4"/>
        <v>-98.19999999999982</v>
      </c>
      <c r="K40" s="48">
        <f t="shared" si="4"/>
        <v>-1141.9</v>
      </c>
      <c r="L40" s="48">
        <f>L35+L37-L38</f>
        <v>-829.9999999999995</v>
      </c>
      <c r="M40" s="48">
        <f>M35+M37+M38</f>
        <v>-315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-315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2704.3</v>
      </c>
      <c r="J41" s="47">
        <v>3114.3</v>
      </c>
      <c r="K41" s="47">
        <v>3016.1</v>
      </c>
      <c r="L41" s="48">
        <f>I41+J41+K41</f>
        <v>8834.7</v>
      </c>
      <c r="M41" s="47">
        <v>1874.2</v>
      </c>
      <c r="N41" s="47">
        <v>0</v>
      </c>
      <c r="O41" s="47">
        <v>0</v>
      </c>
      <c r="P41" s="47"/>
      <c r="Q41" s="48">
        <f>M41</f>
        <v>1874.2</v>
      </c>
      <c r="R41" s="47">
        <f>Q42</f>
        <v>0</v>
      </c>
      <c r="S41" s="47">
        <f>R42</f>
        <v>0</v>
      </c>
      <c r="T41" s="47">
        <f>S42</f>
        <v>0</v>
      </c>
      <c r="U41" s="48">
        <f>R41</f>
        <v>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3114.3</v>
      </c>
      <c r="J42" s="47">
        <v>3016.1</v>
      </c>
      <c r="K42" s="47">
        <v>1874.2</v>
      </c>
      <c r="L42" s="48">
        <f>I42+J42+K42</f>
        <v>8004.599999999999</v>
      </c>
      <c r="M42" s="47">
        <v>1559.2</v>
      </c>
      <c r="N42" s="47">
        <f>N21-N25+(-N37)-N38+N41+N36</f>
        <v>0</v>
      </c>
      <c r="O42" s="47">
        <f>O21-O25+(-O37)-O38+O41+O36</f>
        <v>0</v>
      </c>
      <c r="P42" s="47"/>
      <c r="Q42" s="48">
        <f>O42</f>
        <v>0</v>
      </c>
      <c r="R42" s="47">
        <f>R21-R25+(-R37)-R38+R41+R36</f>
        <v>0</v>
      </c>
      <c r="S42" s="47">
        <f>S21-S25+(-S37)-S38+S41+S36</f>
        <v>0</v>
      </c>
      <c r="T42" s="47">
        <f>T21-T25+(-T37)-T38+T41+T36</f>
        <v>0</v>
      </c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-74.60000000000036</v>
      </c>
      <c r="H43" s="48">
        <f t="shared" si="5"/>
        <v>197.89999999999964</v>
      </c>
      <c r="I43" s="48">
        <f t="shared" si="5"/>
        <v>-410</v>
      </c>
      <c r="J43" s="48">
        <f t="shared" si="5"/>
        <v>98.20000000000027</v>
      </c>
      <c r="K43" s="48">
        <f t="shared" si="5"/>
        <v>1141.8999999999999</v>
      </c>
      <c r="L43" s="48">
        <f aca="true" t="shared" si="6" ref="L43:Q43">L41-L42</f>
        <v>830.1000000000013</v>
      </c>
      <c r="M43" s="48">
        <f t="shared" si="6"/>
        <v>315</v>
      </c>
      <c r="N43" s="47">
        <f t="shared" si="6"/>
        <v>0</v>
      </c>
      <c r="O43" s="47">
        <f t="shared" si="6"/>
        <v>0</v>
      </c>
      <c r="P43" s="47">
        <f t="shared" si="6"/>
        <v>0</v>
      </c>
      <c r="Q43" s="48">
        <f t="shared" si="6"/>
        <v>1874.2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93</v>
      </c>
      <c r="E45" s="64"/>
      <c r="F45" s="64"/>
      <c r="G45" s="64"/>
      <c r="H45" s="65"/>
      <c r="I45" s="26"/>
      <c r="J45" s="34"/>
      <c r="K45" s="35"/>
      <c r="L45" s="58" t="s">
        <v>94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95</v>
      </c>
      <c r="E49" s="62"/>
      <c r="F49" s="62"/>
      <c r="G49" s="62"/>
      <c r="H49" s="62"/>
      <c r="I49" s="33"/>
      <c r="J49" s="32"/>
      <c r="K49" s="32"/>
      <c r="L49" s="62" t="s">
        <v>97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2017-10-23T06:17:30Z</dcterms:modified>
  <cp:category/>
  <cp:version/>
  <cp:contentType/>
  <cp:contentStatus/>
</cp:coreProperties>
</file>