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<sst xmlns="http://schemas.openxmlformats.org/spreadsheetml/2006/main" count="132" uniqueCount="103">
  <si>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</si>
  <si>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</si>
  <si>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</si>
  <si>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</si>
  <si>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</si>
  <si>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</si>
  <si>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</si>
  <si>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</si>
  <si>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</si>
  <si>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</si>
  <si>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</si>
  <si>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</si>
  <si>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</si>
  <si>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</si>
  <si>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</si>
  <si>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</si>
  <si>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</si>
  <si>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</si>
  <si>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</si>
  <si>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</si>
  <si>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</si>
  <si>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</si>
  <si>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</si>
  <si>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</si>
  <si>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</si>
  <si>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</si>
  <si>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</si>
  <si>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</si>
  <si>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</si>
  <si>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</si>
  <si>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</si>
  <si>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</si>
  <si>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</si>
  <si>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</si>
  <si>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</si>
  <si>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</si>
  <si>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</si>
  <si>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</si>
  <si>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</si>
  <si>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</si>
  <si>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</si>
  <si>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</si>
  <si>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</si>
  <si>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</si>
  <si>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</si>
  <si>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</si>
  <si>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</si>
  <si>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</si>
  <si>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</si>
  <si>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</si>
  <si>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</si>
  <si>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</si>
  <si>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</si>
  <si>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</si>
  <si>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</si>
  <si>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</si>
  <si>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</si>
  <si>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</si>
  <si>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</si>
  <si>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</si>
  <si>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</si>
  <si>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</si>
  <si>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</si>
  <si>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</si>
  <si>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</si>
  <si>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</si>
  <si>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</si>
  <si>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</si>
  <si>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</si>
  <si>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</si>
  <si>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</si>
  <si>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</si>
  <si>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</si>
  <si>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</si>
  <si>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</si>
  <si>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</si>
  <si>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</si>
  <si>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</si>
  <si>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</si>
  <si>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</si>
  <si>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</si>
  <si>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</si>
  <si>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</si>
  <si>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</si>
  <si>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</si>
  <si>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</si>
  <si>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</si>
  <si>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</si>
  <si>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</si>
  <si>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</si>
  <si>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</si>
  <si>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</si>
  <si>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</si>
  <si>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</si>
  <si>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</si>
  <si>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</si>
  <si>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</si>
  <si>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</si>
  <si>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</si>
  <si>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</si>
  <si>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</si>
  <si>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</si>
  <si>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"01"октября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</si>
</sst>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O42" sqref="O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28973.9</v>
      </c>
      <c r="D21" s="15">
        <f t="shared" si="0"/>
        <v>20036.100000000002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2512.8</v>
      </c>
      <c r="N21" s="15">
        <f t="shared" si="0"/>
        <v>1832.6</v>
      </c>
      <c r="O21" s="15">
        <f t="shared" si="0"/>
        <v>1846.4</v>
      </c>
      <c r="P21" s="15">
        <f t="shared" si="0"/>
        <v>0</v>
      </c>
      <c r="Q21" s="15">
        <f t="shared" si="0"/>
        <v>6191.8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10817.2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>
        <v>1238</v>
      </c>
      <c r="N23" s="48">
        <v>965.6</v>
      </c>
      <c r="O23" s="48">
        <v>614.4</v>
      </c>
      <c r="P23" s="48"/>
      <c r="Q23" s="48">
        <f>M23+N23+O23</f>
        <v>2818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11665.9</v>
      </c>
      <c r="D24" s="48">
        <f>H24+L24+Q24+U24</f>
        <v>9218.900000000001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>
        <v>1274.8</v>
      </c>
      <c r="N24" s="48">
        <v>867</v>
      </c>
      <c r="O24" s="48">
        <v>1232</v>
      </c>
      <c r="P24" s="48"/>
      <c r="Q24" s="48">
        <f>M24+N24+O24</f>
        <v>3373.8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28973.9</v>
      </c>
      <c r="D25" s="48">
        <f>H25+L25+Q25+U25</f>
        <v>22171.6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2827.8</v>
      </c>
      <c r="N25" s="48">
        <f>N27+N29+N31+N32+N34+N28</f>
        <v>2380</v>
      </c>
      <c r="O25" s="48">
        <f>O27+O29+O31+O32+O34+O28</f>
        <v>2091.5</v>
      </c>
      <c r="P25" s="48"/>
      <c r="Q25" s="48">
        <f>M25+N25+O25</f>
        <v>7299.3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7379.8</v>
      </c>
      <c r="D27" s="47">
        <f aca="true" t="shared" si="1" ref="D27:D34">H27+L27+Q27+U27</f>
        <v>4929.3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>
        <v>578.2</v>
      </c>
      <c r="N27" s="47">
        <v>663.6</v>
      </c>
      <c r="O27" s="47">
        <v>620.2</v>
      </c>
      <c r="P27" s="47"/>
      <c r="Q27" s="48">
        <f>M27+N27+O27</f>
        <v>1862.0000000000002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11192.5</v>
      </c>
      <c r="D28" s="47">
        <f t="shared" si="1"/>
        <v>9232.400000000001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>
        <v>1851.7</v>
      </c>
      <c r="N28" s="47">
        <v>893.3</v>
      </c>
      <c r="O28" s="47">
        <v>709.1</v>
      </c>
      <c r="P28" s="47"/>
      <c r="Q28" s="48">
        <f>M28+N28+O28</f>
        <v>3454.1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65</v>
      </c>
      <c r="D29" s="47">
        <f t="shared" si="1"/>
        <v>48.3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>
        <v>4.3</v>
      </c>
      <c r="N29" s="47">
        <v>4.1</v>
      </c>
      <c r="O29" s="47">
        <v>4.2</v>
      </c>
      <c r="P29" s="47"/>
      <c r="Q29" s="48">
        <f>M29+N29+O29</f>
        <v>12.599999999999998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9823.1</v>
      </c>
      <c r="D31" s="47">
        <f t="shared" si="1"/>
        <v>7731.4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7">
        <v>387.5</v>
      </c>
      <c r="N31" s="47">
        <v>819</v>
      </c>
      <c r="O31" s="47">
        <v>758</v>
      </c>
      <c r="P31" s="48"/>
      <c r="Q31" s="48">
        <f>M31+N31+O31</f>
        <v>1964.5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283.5</v>
      </c>
      <c r="D34" s="48">
        <f t="shared" si="1"/>
        <v>58.5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>
        <v>6.1</v>
      </c>
      <c r="N34" s="48"/>
      <c r="O34" s="48"/>
      <c r="P34" s="48"/>
      <c r="Q34" s="48">
        <f>M34+N34+O34</f>
        <v>6.1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-2135.4999999999964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7">
        <f>M21-M25</f>
        <v>-315</v>
      </c>
      <c r="N35" s="47">
        <f>N21-N25</f>
        <v>-547.4000000000001</v>
      </c>
      <c r="O35" s="47">
        <f>O21-O25</f>
        <v>-245.0999999999999</v>
      </c>
      <c r="P35" s="48">
        <f>P21-P25</f>
        <v>0</v>
      </c>
      <c r="Q35" s="48">
        <f>M35+N35+O35</f>
        <v>-1107.5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-2135.4999999999964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-1141.9</v>
      </c>
      <c r="L40" s="48">
        <f>L35+L37-L38</f>
        <v>-829.9999999999995</v>
      </c>
      <c r="M40" s="48">
        <f>M35+M37+M38</f>
        <v>-315</v>
      </c>
      <c r="N40" s="48">
        <f>N35+N37+N38</f>
        <v>-547.4000000000001</v>
      </c>
      <c r="O40" s="48">
        <f>O35+O37+O38</f>
        <v>-245.0999999999999</v>
      </c>
      <c r="P40" s="48">
        <f>P35+P37-P38</f>
        <v>0</v>
      </c>
      <c r="Q40" s="48">
        <f>M40+N40+O40</f>
        <v>-1107.5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1874.2</v>
      </c>
      <c r="N41" s="47">
        <v>1559.2</v>
      </c>
      <c r="O41" s="47">
        <v>1011.8</v>
      </c>
      <c r="P41" s="47"/>
      <c r="Q41" s="48">
        <f>M41</f>
        <v>1874.2</v>
      </c>
      <c r="R41" s="47">
        <f>Q42</f>
        <v>766.7</v>
      </c>
      <c r="S41" s="47">
        <f>R42</f>
        <v>766.7</v>
      </c>
      <c r="T41" s="47">
        <f>S42</f>
        <v>766.7</v>
      </c>
      <c r="U41" s="48">
        <f>R41</f>
        <v>766.7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1559.2</v>
      </c>
      <c r="N42" s="47">
        <f>N21-N25+(-N37)-N38+N41+N36</f>
        <v>1011.8</v>
      </c>
      <c r="O42" s="47">
        <f>O21-O25+(-O37)-O38+O41+O36</f>
        <v>766.7</v>
      </c>
      <c r="P42" s="47"/>
      <c r="Q42" s="48">
        <f>O42</f>
        <v>766.7</v>
      </c>
      <c r="R42" s="47">
        <f>R21-R25+(-R37)-R38+R41+R36</f>
        <v>766.7</v>
      </c>
      <c r="S42" s="47">
        <f>S21-S25+(-S37)-S38+S41+S36</f>
        <v>766.7</v>
      </c>
      <c r="T42" s="47">
        <f>T21-T25+(-T37)-T38+T41+T36</f>
        <v>766.7</v>
      </c>
      <c r="U42" s="48">
        <f>T42</f>
        <v>766.7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1141.8999999999999</v>
      </c>
      <c r="L43" s="48">
        <f aca="true" t="shared" si="6" ref="L43:Q43">L41-L42</f>
        <v>830.1000000000013</v>
      </c>
      <c r="M43" s="48">
        <f t="shared" si="6"/>
        <v>315</v>
      </c>
      <c r="N43" s="47">
        <f t="shared" si="6"/>
        <v>547.4000000000001</v>
      </c>
      <c r="O43" s="47">
        <f t="shared" si="6"/>
        <v>245.0999999999999</v>
      </c>
      <c r="P43" s="47">
        <f t="shared" si="6"/>
        <v>0</v>
      </c>
      <c r="Q43" s="48">
        <f t="shared" si="6"/>
        <v>1107.5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2017-10-23T06:48:45Z</dcterms:modified>
  <cp:category/>
  <cp:version/>
  <cp:contentType/>
  <cp:contentStatus/>
</cp:coreProperties>
</file>