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730" windowHeight="10035" activeTab="3"/>
  </bookViews>
  <sheets>
    <sheet name="Приложение 1" sheetId="4" r:id="rId1"/>
    <sheet name="Таблица 1" sheetId="1" r:id="rId2"/>
    <sheet name="Таблица 2" sheetId="3" r:id="rId3"/>
    <sheet name="Таблица 3" sheetId="2" r:id="rId4"/>
  </sheets>
  <calcPr calcId="125725"/>
</workbook>
</file>

<file path=xl/calcChain.xml><?xml version="1.0" encoding="utf-8"?>
<calcChain xmlns="http://schemas.openxmlformats.org/spreadsheetml/2006/main">
  <c r="X18" i="3"/>
  <c r="C27" l="1"/>
  <c r="C24"/>
  <c r="C17"/>
  <c r="C16"/>
  <c r="C12"/>
  <c r="H18"/>
  <c r="H15"/>
  <c r="F18"/>
  <c r="F15"/>
  <c r="F11"/>
  <c r="F23"/>
  <c r="H11"/>
  <c r="E23"/>
  <c r="E18"/>
  <c r="E15"/>
  <c r="E11"/>
  <c r="D23"/>
  <c r="D18"/>
  <c r="D15"/>
  <c r="D11"/>
  <c r="G23"/>
  <c r="G18"/>
  <c r="G15"/>
  <c r="G11"/>
  <c r="I23"/>
  <c r="I18"/>
  <c r="I15"/>
  <c r="I11"/>
  <c r="Y23"/>
  <c r="X23"/>
  <c r="W23"/>
  <c r="V23"/>
  <c r="U23"/>
  <c r="T23"/>
  <c r="Y18"/>
  <c r="V18"/>
  <c r="U18"/>
  <c r="T18"/>
  <c r="Y15"/>
  <c r="X15"/>
  <c r="W15"/>
  <c r="V15"/>
  <c r="U15"/>
  <c r="T15"/>
  <c r="Y11"/>
  <c r="X11"/>
  <c r="W11"/>
  <c r="V11"/>
  <c r="U11"/>
  <c r="T11"/>
  <c r="S23"/>
  <c r="R23"/>
  <c r="Q23"/>
  <c r="P23"/>
  <c r="O23"/>
  <c r="N23"/>
  <c r="L23"/>
  <c r="K23"/>
  <c r="J23"/>
  <c r="S18"/>
  <c r="R18"/>
  <c r="Q18"/>
  <c r="P18"/>
  <c r="O18"/>
  <c r="N18"/>
  <c r="L18"/>
  <c r="K18"/>
  <c r="J18"/>
  <c r="S15"/>
  <c r="R15"/>
  <c r="Q15"/>
  <c r="P15"/>
  <c r="O15"/>
  <c r="N15"/>
  <c r="M15"/>
  <c r="L15"/>
  <c r="K15"/>
  <c r="J15"/>
  <c r="S11"/>
  <c r="R11"/>
  <c r="Q11"/>
  <c r="P11"/>
  <c r="O11"/>
  <c r="N11"/>
  <c r="M11"/>
  <c r="L11"/>
  <c r="K11"/>
  <c r="J11"/>
  <c r="U10"/>
  <c r="V10" s="1"/>
  <c r="W10" s="1"/>
  <c r="X10" s="1"/>
  <c r="Y10" s="1"/>
  <c r="Z10" s="1"/>
  <c r="AA10" s="1"/>
  <c r="AB10" s="1"/>
  <c r="R27" i="4" l="1"/>
  <c r="C27"/>
  <c r="R26"/>
  <c r="C26"/>
  <c r="R25"/>
  <c r="C25"/>
  <c r="C23" s="1"/>
  <c r="R24"/>
  <c r="C24"/>
  <c r="Y23"/>
  <c r="X23"/>
  <c r="R23" s="1"/>
  <c r="W23"/>
  <c r="V23"/>
  <c r="U23"/>
  <c r="T23"/>
  <c r="N23"/>
  <c r="M23"/>
  <c r="L23"/>
  <c r="K23"/>
  <c r="J23"/>
  <c r="I23"/>
  <c r="H23"/>
  <c r="G23"/>
  <c r="F23"/>
  <c r="E23"/>
  <c r="D23"/>
  <c r="R22"/>
  <c r="R21"/>
  <c r="R20"/>
  <c r="C20"/>
  <c r="R19"/>
  <c r="Y18"/>
  <c r="X18"/>
  <c r="V18"/>
  <c r="U18"/>
  <c r="T18"/>
  <c r="N18"/>
  <c r="M18"/>
  <c r="L18"/>
  <c r="K18"/>
  <c r="J18"/>
  <c r="I18"/>
  <c r="G18"/>
  <c r="F18"/>
  <c r="E18"/>
  <c r="D18"/>
  <c r="R17"/>
  <c r="C17"/>
  <c r="C15" s="1"/>
  <c r="R16"/>
  <c r="C16"/>
  <c r="Y15"/>
  <c r="X15"/>
  <c r="W15"/>
  <c r="R15" s="1"/>
  <c r="V15"/>
  <c r="U15"/>
  <c r="T15"/>
  <c r="N15"/>
  <c r="M15"/>
  <c r="L15"/>
  <c r="K15"/>
  <c r="J15"/>
  <c r="I15"/>
  <c r="H15"/>
  <c r="G15"/>
  <c r="F15"/>
  <c r="E15"/>
  <c r="D15"/>
  <c r="R14"/>
  <c r="C14"/>
  <c r="R13"/>
  <c r="C13"/>
  <c r="R12"/>
  <c r="C12"/>
  <c r="Y11"/>
  <c r="X11"/>
  <c r="R11" s="1"/>
  <c r="W11"/>
  <c r="V11"/>
  <c r="U11"/>
  <c r="T11"/>
  <c r="N11"/>
  <c r="M11"/>
  <c r="L11"/>
  <c r="K11"/>
  <c r="J11"/>
  <c r="I11"/>
  <c r="H11"/>
  <c r="G11"/>
  <c r="F11"/>
  <c r="E11"/>
  <c r="D11"/>
  <c r="U10"/>
  <c r="V10" s="1"/>
  <c r="W10" s="1"/>
  <c r="X10" s="1"/>
  <c r="Y10" s="1"/>
  <c r="Z10" s="1"/>
  <c r="AA10" s="1"/>
  <c r="AB10" s="1"/>
  <c r="C11" l="1"/>
  <c r="R18"/>
</calcChain>
</file>

<file path=xl/sharedStrings.xml><?xml version="1.0" encoding="utf-8"?>
<sst xmlns="http://schemas.openxmlformats.org/spreadsheetml/2006/main" count="333" uniqueCount="104">
  <si>
    <t>X</t>
  </si>
  <si>
    <t>с Косинское ул Школьная д.1</t>
  </si>
  <si>
    <t>Каменные, кирпичные</t>
  </si>
  <si>
    <t>РО</t>
  </si>
  <si>
    <t>ООО "Управляющая компания № 3"</t>
  </si>
  <si>
    <t>с Пригородный д.10</t>
  </si>
  <si>
    <t>Панельные</t>
  </si>
  <si>
    <t>ООО  "Управляющая компания №1"</t>
  </si>
  <si>
    <t>с Пригородный д.12</t>
  </si>
  <si>
    <t>с Энтузиаст ул Центральная д. 4</t>
  </si>
  <si>
    <t>с Ополье д.8</t>
  </si>
  <si>
    <t>с Сосновый Бор ул Центральная д.10</t>
  </si>
  <si>
    <t>с Сосновый Бор ул Центральная д.9</t>
  </si>
  <si>
    <t>с Горки ул Механическая д.5</t>
  </si>
  <si>
    <t>2</t>
  </si>
  <si>
    <t>с Кирпичный завод д.1</t>
  </si>
  <si>
    <t>1984</t>
  </si>
  <si>
    <t>4</t>
  </si>
  <si>
    <t>с Энтузиаст ул Центральная д.3</t>
  </si>
  <si>
    <t>с Кирпичный завод д.2</t>
  </si>
  <si>
    <t>1969</t>
  </si>
  <si>
    <t>1</t>
  </si>
  <si>
    <t>Итого по Красносельское по 2017 году</t>
  </si>
  <si>
    <t>Итого по Красносельское по краткосрочному плану 2017 года</t>
  </si>
  <si>
    <t>Итого по Красносельское по 2018 году</t>
  </si>
  <si>
    <t>Итого по Красносельское по 2019 году</t>
  </si>
  <si>
    <t>№ п/п</t>
  </si>
  <si>
    <t>Адрес многоквартирногго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</si>
  <si>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</si>
  <si>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</si>
  <si>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</si>
  <si>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</si>
  <si>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</si>
  <si>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</si>
  <si>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</si>
  <si>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</si>
  <si>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</si>
  <si>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</si>
  <si>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</si>
  <si>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</si>
  <si>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</si>
  <si>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</si>
  <si>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</si>
  <si>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</si>
  <si>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</si>
  <si>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</si>
  <si>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</si>
  <si>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</si>
  <si>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</si>
  <si>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</si>
  <si>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</si>
  <si>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</si>
  <si>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</si>
  <si>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</si>
  <si>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</si>
  <si>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</si>
  <si>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</si>
  <si>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</si>
  <si>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</si>
  <si>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</si>
  <si>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</si>
  <si>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</si>
  <si>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</si>
  <si>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другие виды</t>
  </si>
  <si>
    <t>замена плоской кровли на стропильную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</si>
  <si>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</si>
  <si>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</si>
  <si>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строительный контроль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</si>
  <si>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</si>
  <si>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</si>
  <si>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ед.</t>
  </si>
  <si>
    <t>куб.м</t>
  </si>
  <si>
    <t>-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</si>
  <si>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</si>
  <si>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</si>
  <si>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</si>
  <si>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</si>
  <si>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</si>
  <si>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</si>
  <si>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</si>
  <si>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</si>
  <si>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</si>
  <si>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Красносельское на период 2017-2019 годы</t>
  </si>
  <si>
    <t>Стоимость капитального ремонта
ВСЕГО</t>
  </si>
  <si>
    <t>Приложение № 1</t>
  </si>
  <si>
    <t xml:space="preserve">к постановлению администрации МО Красносельское </t>
  </si>
  <si>
    <t>Краткосрочный план 
реализации региональной программы капитального ремонта общего имущества
 в многоквартирных домах на территории МО Красносельское Юрьев-Польского района на 2017 -2019 годы</t>
  </si>
  <si>
    <t>Таблица № 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</si>
  <si>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</si>
  <si>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МО Красносельское Юрьев-Польского района на 2017 - 2019 годы</t>
  </si>
  <si>
    <t>Таблица № 2</t>
  </si>
  <si>
    <t>Сведения по видам работ реализации краткосрочного плана региональной программы капитального ремонта общего имущества в многоквартирных домах на территории МО Красносельское Юрьев-Польского района на период 2017-2019 годы</t>
  </si>
  <si>
    <t>капитальный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</si>
  <si>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устройств.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</si>
  <si>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</si>
  <si>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</si>
  <si>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</si>
  <si>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</si>
  <si>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</si>
  <si>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</si>
  <si>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Таблица № 3</t>
  </si>
  <si>
    <t>НУ</t>
  </si>
  <si>
    <t>Наименование организации, осуществляющей обслуживание МКД</t>
  </si>
  <si>
    <t xml:space="preserve">от 26.04.2018 № 63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</si>
</sst>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/>
  </cellStyleXfs>
  <cellXfs count="110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/>
    </xf>
    <xf numFmtId="4" fontId="8" fillId="0" borderId="1" xfId="3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4" fontId="2" fillId="0" borderId="1" xfId="3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textRotation="90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textRotation="90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textRotation="90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textRotation="90" wrapText="1"/>
    </xf>
    <xf numFmtId="0" fontId="2" fillId="0" borderId="3" xfId="2" applyFont="1" applyFill="1" applyBorder="1" applyAlignment="1">
      <alignment horizontal="center" textRotation="90" wrapText="1"/>
    </xf>
    <xf numFmtId="0" fontId="2" fillId="0" borderId="4" xfId="2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opLeftCell="G1" zoomScale="51" zoomScaleNormal="51" workbookViewId="0">
      <selection activeCell="Y2" sqref="Y2:AB2"/>
    </sheetView>
  </sheetViews>
  <sheetFormatPr defaultRowHeight="15"/>
  <cols>
    <col min="1" max="1" width="9.7109375" style="40" customWidth="1"/>
    <col min="2" max="2" width="83.42578125" style="40" customWidth="1"/>
    <col min="3" max="3" width="22.7109375" style="40" customWidth="1"/>
    <col min="4" max="4" width="26.42578125" style="40" customWidth="1"/>
    <col min="5" max="5" width="14.140625" style="40" customWidth="1"/>
    <col min="6" max="6" width="15.85546875" style="40" customWidth="1"/>
    <col min="7" max="7" width="18.5703125" style="40" customWidth="1"/>
    <col min="8" max="8" width="24.28515625" style="40" customWidth="1"/>
    <col min="9" max="9" width="16" style="40" customWidth="1"/>
    <col min="10" max="10" width="22.140625" style="40" customWidth="1"/>
    <col min="11" max="11" width="14" style="40" customWidth="1"/>
    <col min="12" max="12" width="22.85546875" style="40" customWidth="1"/>
    <col min="13" max="13" width="11.85546875" style="40" customWidth="1"/>
    <col min="14" max="14" width="15.5703125" style="40" customWidth="1"/>
    <col min="15" max="19" width="0" style="40" hidden="1" customWidth="1"/>
    <col min="20" max="20" width="22.28515625" style="40" customWidth="1"/>
    <col min="21" max="21" width="25" style="40" customWidth="1"/>
    <col min="22" max="22" width="29.28515625" style="40" customWidth="1"/>
    <col min="23" max="23" width="24.7109375" style="40" customWidth="1"/>
    <col min="24" max="24" width="25.140625" style="40" customWidth="1"/>
    <col min="25" max="25" width="27.85546875" style="40" customWidth="1"/>
    <col min="26" max="26" width="22.42578125" style="40" customWidth="1"/>
    <col min="27" max="27" width="25.28515625" style="40" customWidth="1"/>
    <col min="28" max="28" width="22.42578125" style="40" customWidth="1"/>
    <col min="29" max="16384" width="9.140625" style="40"/>
  </cols>
  <sheetData>
    <row r="1" spans="1:28" ht="23.25">
      <c r="Y1" s="60" t="s">
        <v>84</v>
      </c>
      <c r="Z1" s="60"/>
      <c r="AA1" s="60"/>
      <c r="AB1" s="60"/>
    </row>
    <row r="2" spans="1:28" ht="23.25">
      <c r="Y2" s="60" t="s">
        <v>85</v>
      </c>
      <c r="Z2" s="60"/>
      <c r="AA2" s="60"/>
      <c r="AB2" s="60"/>
    </row>
    <row r="3" spans="1:28" ht="24.75" customHeight="1">
      <c r="Y3" s="60" t="s">
        <v>103</v>
      </c>
      <c r="Z3" s="60"/>
      <c r="AA3" s="60"/>
      <c r="AB3" s="60"/>
    </row>
    <row r="5" spans="1:28" ht="81.75" customHeight="1">
      <c r="B5" s="65" t="s">
        <v>86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7" spans="1:28" ht="23.25">
      <c r="A7" s="66" t="s">
        <v>26</v>
      </c>
      <c r="B7" s="66" t="s">
        <v>47</v>
      </c>
      <c r="C7" s="68" t="s">
        <v>48</v>
      </c>
      <c r="D7" s="66" t="s">
        <v>49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 t="s">
        <v>50</v>
      </c>
      <c r="P7" s="66"/>
      <c r="Q7" s="66"/>
      <c r="R7" s="66"/>
      <c r="S7" s="16"/>
      <c r="T7" s="61" t="s">
        <v>50</v>
      </c>
      <c r="U7" s="61"/>
      <c r="V7" s="61"/>
      <c r="W7" s="61"/>
      <c r="X7" s="61"/>
      <c r="Y7" s="61"/>
      <c r="Z7" s="62" t="s">
        <v>51</v>
      </c>
      <c r="AA7" s="62" t="s">
        <v>52</v>
      </c>
      <c r="AB7" s="62" t="s">
        <v>53</v>
      </c>
    </row>
    <row r="8" spans="1:28" ht="409.5">
      <c r="A8" s="66"/>
      <c r="B8" s="66"/>
      <c r="C8" s="69"/>
      <c r="D8" s="16" t="s">
        <v>54</v>
      </c>
      <c r="E8" s="66" t="s">
        <v>55</v>
      </c>
      <c r="F8" s="66"/>
      <c r="G8" s="66" t="s">
        <v>56</v>
      </c>
      <c r="H8" s="66"/>
      <c r="I8" s="66" t="s">
        <v>57</v>
      </c>
      <c r="J8" s="66"/>
      <c r="K8" s="66" t="s">
        <v>58</v>
      </c>
      <c r="L8" s="66"/>
      <c r="M8" s="66" t="s">
        <v>59</v>
      </c>
      <c r="N8" s="66"/>
      <c r="O8" s="16" t="s">
        <v>60</v>
      </c>
      <c r="P8" s="16" t="s">
        <v>61</v>
      </c>
      <c r="Q8" s="16" t="s">
        <v>62</v>
      </c>
      <c r="R8" s="17" t="s">
        <v>63</v>
      </c>
      <c r="S8" s="16"/>
      <c r="T8" s="17" t="s">
        <v>64</v>
      </c>
      <c r="U8" s="17" t="s">
        <v>65</v>
      </c>
      <c r="V8" s="41" t="s">
        <v>66</v>
      </c>
      <c r="W8" s="17" t="s">
        <v>67</v>
      </c>
      <c r="X8" s="18" t="s">
        <v>68</v>
      </c>
      <c r="Y8" s="17" t="s">
        <v>69</v>
      </c>
      <c r="Z8" s="63"/>
      <c r="AA8" s="63"/>
      <c r="AB8" s="63"/>
    </row>
    <row r="9" spans="1:28" ht="23.25">
      <c r="A9" s="67"/>
      <c r="B9" s="67"/>
      <c r="C9" s="19" t="s">
        <v>45</v>
      </c>
      <c r="D9" s="20" t="s">
        <v>45</v>
      </c>
      <c r="E9" s="21" t="s">
        <v>70</v>
      </c>
      <c r="F9" s="20" t="s">
        <v>45</v>
      </c>
      <c r="G9" s="20" t="s">
        <v>43</v>
      </c>
      <c r="H9" s="20" t="s">
        <v>45</v>
      </c>
      <c r="I9" s="20" t="s">
        <v>43</v>
      </c>
      <c r="J9" s="20" t="s">
        <v>45</v>
      </c>
      <c r="K9" s="20" t="s">
        <v>43</v>
      </c>
      <c r="L9" s="20" t="s">
        <v>45</v>
      </c>
      <c r="M9" s="20" t="s">
        <v>71</v>
      </c>
      <c r="N9" s="20" t="s">
        <v>45</v>
      </c>
      <c r="O9" s="20" t="s">
        <v>45</v>
      </c>
      <c r="P9" s="20" t="s">
        <v>45</v>
      </c>
      <c r="Q9" s="20" t="s">
        <v>45</v>
      </c>
      <c r="R9" s="22" t="s">
        <v>45</v>
      </c>
      <c r="S9" s="20"/>
      <c r="T9" s="20" t="s">
        <v>45</v>
      </c>
      <c r="U9" s="23" t="s">
        <v>45</v>
      </c>
      <c r="V9" s="20" t="s">
        <v>45</v>
      </c>
      <c r="W9" s="20" t="s">
        <v>45</v>
      </c>
      <c r="X9" s="19" t="s">
        <v>45</v>
      </c>
      <c r="Y9" s="20" t="s">
        <v>45</v>
      </c>
      <c r="Z9" s="64"/>
      <c r="AA9" s="64"/>
      <c r="AB9" s="64"/>
    </row>
    <row r="10" spans="1:28" ht="23.25">
      <c r="A10" s="16">
        <v>1</v>
      </c>
      <c r="B10" s="16">
        <v>2</v>
      </c>
      <c r="C10" s="16">
        <v>3</v>
      </c>
      <c r="D10" s="16">
        <v>4</v>
      </c>
      <c r="E10" s="24">
        <v>5</v>
      </c>
      <c r="F10" s="16">
        <v>6</v>
      </c>
      <c r="G10" s="16">
        <v>7</v>
      </c>
      <c r="H10" s="24">
        <v>8</v>
      </c>
      <c r="I10" s="16">
        <v>9</v>
      </c>
      <c r="J10" s="16">
        <v>10</v>
      </c>
      <c r="K10" s="24">
        <v>11</v>
      </c>
      <c r="L10" s="16">
        <v>12</v>
      </c>
      <c r="M10" s="16">
        <v>13</v>
      </c>
      <c r="N10" s="24">
        <v>14</v>
      </c>
      <c r="O10" s="16">
        <v>15</v>
      </c>
      <c r="P10" s="16">
        <v>16</v>
      </c>
      <c r="Q10" s="24">
        <v>17</v>
      </c>
      <c r="R10" s="16">
        <v>18</v>
      </c>
      <c r="S10" s="16"/>
      <c r="T10" s="16">
        <v>15</v>
      </c>
      <c r="U10" s="16">
        <f>T10+1</f>
        <v>16</v>
      </c>
      <c r="V10" s="16">
        <f t="shared" ref="V10:AB10" si="0">U10+1</f>
        <v>17</v>
      </c>
      <c r="W10" s="16">
        <f t="shared" si="0"/>
        <v>18</v>
      </c>
      <c r="X10" s="25">
        <f t="shared" si="0"/>
        <v>19</v>
      </c>
      <c r="Y10" s="16">
        <f t="shared" si="0"/>
        <v>20</v>
      </c>
      <c r="Z10" s="16">
        <f t="shared" si="0"/>
        <v>21</v>
      </c>
      <c r="AA10" s="16">
        <f t="shared" si="0"/>
        <v>22</v>
      </c>
      <c r="AB10" s="16">
        <f t="shared" si="0"/>
        <v>23</v>
      </c>
    </row>
    <row r="11" spans="1:28" ht="23.25">
      <c r="A11" s="26" t="s">
        <v>22</v>
      </c>
      <c r="B11" s="27"/>
      <c r="C11" s="28">
        <f>SUM(C12:C14)</f>
        <v>850402.31</v>
      </c>
      <c r="D11" s="28">
        <f t="shared" ref="D11:Y11" si="1">SUM(D12:D14)</f>
        <v>112267</v>
      </c>
      <c r="E11" s="29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656</v>
      </c>
      <c r="J11" s="28">
        <f t="shared" si="1"/>
        <v>621534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v>0</v>
      </c>
      <c r="P11" s="28">
        <v>0</v>
      </c>
      <c r="Q11" s="28">
        <v>0</v>
      </c>
      <c r="R11" s="28">
        <f t="shared" ref="R11:R27" si="2">W11+X11</f>
        <v>116601.31</v>
      </c>
      <c r="S11" s="28"/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116601.31</v>
      </c>
      <c r="Y11" s="28">
        <f t="shared" si="1"/>
        <v>0</v>
      </c>
      <c r="Z11" s="20" t="s">
        <v>0</v>
      </c>
      <c r="AA11" s="20" t="s">
        <v>0</v>
      </c>
      <c r="AB11" s="20" t="s">
        <v>0</v>
      </c>
    </row>
    <row r="12" spans="1:28" ht="23.25">
      <c r="A12" s="30">
        <v>1</v>
      </c>
      <c r="B12" s="27" t="s">
        <v>1</v>
      </c>
      <c r="C12" s="28">
        <f t="shared" ref="C12:C14" si="3">D12+F12+H12+J12+L12+N12+T12+U12+V12+W12+X12+Y12</f>
        <v>145682.69</v>
      </c>
      <c r="D12" s="31">
        <v>112267</v>
      </c>
      <c r="E12" s="29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2"/>
        <v>33415.69</v>
      </c>
      <c r="S12" s="28"/>
      <c r="T12" s="28">
        <v>0</v>
      </c>
      <c r="U12" s="28">
        <v>0</v>
      </c>
      <c r="V12" s="28">
        <v>0</v>
      </c>
      <c r="W12" s="28">
        <v>0</v>
      </c>
      <c r="X12" s="31">
        <v>33415.69</v>
      </c>
      <c r="Y12" s="28">
        <v>0</v>
      </c>
      <c r="Z12" s="32">
        <v>2017</v>
      </c>
      <c r="AA12" s="32">
        <v>2017</v>
      </c>
      <c r="AB12" s="33" t="s">
        <v>72</v>
      </c>
    </row>
    <row r="13" spans="1:28" ht="23.25">
      <c r="A13" s="30">
        <v>2</v>
      </c>
      <c r="B13" s="27" t="s">
        <v>5</v>
      </c>
      <c r="C13" s="28">
        <f t="shared" si="3"/>
        <v>352351.81</v>
      </c>
      <c r="D13" s="31">
        <v>0</v>
      </c>
      <c r="E13" s="34">
        <v>0</v>
      </c>
      <c r="F13" s="31">
        <v>0</v>
      </c>
      <c r="G13" s="28">
        <v>0</v>
      </c>
      <c r="H13" s="28">
        <v>0</v>
      </c>
      <c r="I13" s="35">
        <v>328</v>
      </c>
      <c r="J13" s="31">
        <v>310759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2"/>
        <v>41592.81</v>
      </c>
      <c r="S13" s="28"/>
      <c r="T13" s="28">
        <v>0</v>
      </c>
      <c r="U13" s="28">
        <v>0</v>
      </c>
      <c r="V13" s="28">
        <v>0</v>
      </c>
      <c r="W13" s="31">
        <v>0</v>
      </c>
      <c r="X13" s="31">
        <v>41592.81</v>
      </c>
      <c r="Y13" s="28">
        <v>0</v>
      </c>
      <c r="Z13" s="32">
        <v>2017</v>
      </c>
      <c r="AA13" s="32">
        <v>2017</v>
      </c>
      <c r="AB13" s="33" t="s">
        <v>72</v>
      </c>
    </row>
    <row r="14" spans="1:28" ht="23.25">
      <c r="A14" s="30">
        <v>3</v>
      </c>
      <c r="B14" s="27" t="s">
        <v>8</v>
      </c>
      <c r="C14" s="28">
        <f t="shared" si="3"/>
        <v>352367.81</v>
      </c>
      <c r="D14" s="31">
        <v>0</v>
      </c>
      <c r="E14" s="34">
        <v>0</v>
      </c>
      <c r="F14" s="31">
        <v>0</v>
      </c>
      <c r="G14" s="28">
        <v>0</v>
      </c>
      <c r="H14" s="28">
        <v>0</v>
      </c>
      <c r="I14" s="35">
        <v>328</v>
      </c>
      <c r="J14" s="31">
        <v>310775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2"/>
        <v>41592.81</v>
      </c>
      <c r="S14" s="28"/>
      <c r="T14" s="28">
        <v>0</v>
      </c>
      <c r="U14" s="28">
        <v>0</v>
      </c>
      <c r="V14" s="28">
        <v>0</v>
      </c>
      <c r="W14" s="31">
        <v>0</v>
      </c>
      <c r="X14" s="31">
        <v>41592.81</v>
      </c>
      <c r="Y14" s="28">
        <v>0</v>
      </c>
      <c r="Z14" s="32">
        <v>2017</v>
      </c>
      <c r="AA14" s="32">
        <v>2017</v>
      </c>
      <c r="AB14" s="33" t="s">
        <v>72</v>
      </c>
    </row>
    <row r="15" spans="1:28" ht="23.25">
      <c r="A15" s="26" t="s">
        <v>23</v>
      </c>
      <c r="B15" s="27"/>
      <c r="C15" s="28">
        <f t="shared" ref="C15:N15" si="4">C16+C17</f>
        <v>3635262.16</v>
      </c>
      <c r="D15" s="28">
        <f t="shared" si="4"/>
        <v>0</v>
      </c>
      <c r="E15" s="29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v>0</v>
      </c>
      <c r="P15" s="28">
        <v>0</v>
      </c>
      <c r="Q15" s="28">
        <v>0</v>
      </c>
      <c r="R15" s="28">
        <f t="shared" si="2"/>
        <v>202015.43</v>
      </c>
      <c r="S15" s="28"/>
      <c r="T15" s="28">
        <f t="shared" ref="T15:Y15" si="5">T16+T17</f>
        <v>3433246.73</v>
      </c>
      <c r="U15" s="28">
        <f t="shared" si="5"/>
        <v>0</v>
      </c>
      <c r="V15" s="28">
        <f t="shared" si="5"/>
        <v>0</v>
      </c>
      <c r="W15" s="28">
        <f t="shared" si="5"/>
        <v>53182.71</v>
      </c>
      <c r="X15" s="28">
        <f t="shared" si="5"/>
        <v>148832.72</v>
      </c>
      <c r="Y15" s="28">
        <f t="shared" si="5"/>
        <v>0</v>
      </c>
      <c r="Z15" s="33" t="s">
        <v>0</v>
      </c>
      <c r="AA15" s="33" t="s">
        <v>0</v>
      </c>
      <c r="AB15" s="33" t="s">
        <v>0</v>
      </c>
    </row>
    <row r="16" spans="1:28" ht="23.25">
      <c r="A16" s="30">
        <v>1</v>
      </c>
      <c r="B16" s="27" t="s">
        <v>1</v>
      </c>
      <c r="C16" s="28">
        <f t="shared" ref="C16:C17" si="6">D16+F16+H16+J16+L16+N16+T16+U16+V16+W16+X16+Y16</f>
        <v>1684.01</v>
      </c>
      <c r="D16" s="31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 t="shared" si="2"/>
        <v>1684.01</v>
      </c>
      <c r="S16" s="28"/>
      <c r="T16" s="28">
        <v>0</v>
      </c>
      <c r="U16" s="28">
        <v>0</v>
      </c>
      <c r="V16" s="28">
        <v>0</v>
      </c>
      <c r="W16" s="31">
        <v>1684.01</v>
      </c>
      <c r="X16" s="28">
        <v>0</v>
      </c>
      <c r="Y16" s="28">
        <v>0</v>
      </c>
      <c r="Z16" s="32" t="s">
        <v>72</v>
      </c>
      <c r="AA16" s="33" t="s">
        <v>72</v>
      </c>
      <c r="AB16" s="32">
        <v>2018</v>
      </c>
    </row>
    <row r="17" spans="1:28" ht="23.25">
      <c r="A17" s="30">
        <v>2</v>
      </c>
      <c r="B17" s="27" t="s">
        <v>9</v>
      </c>
      <c r="C17" s="28">
        <f t="shared" si="6"/>
        <v>3633578.1500000004</v>
      </c>
      <c r="D17" s="31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2"/>
        <v>200331.41999999998</v>
      </c>
      <c r="S17" s="28"/>
      <c r="T17" s="28">
        <v>3433246.73</v>
      </c>
      <c r="U17" s="28">
        <v>0</v>
      </c>
      <c r="V17" s="28">
        <v>0</v>
      </c>
      <c r="W17" s="31">
        <v>51498.7</v>
      </c>
      <c r="X17" s="31">
        <v>148832.72</v>
      </c>
      <c r="Y17" s="28">
        <v>0</v>
      </c>
      <c r="Z17" s="33">
        <v>2018</v>
      </c>
      <c r="AA17" s="33">
        <v>2018</v>
      </c>
      <c r="AB17" s="32">
        <v>2018</v>
      </c>
    </row>
    <row r="18" spans="1:28" ht="23.25">
      <c r="A18" s="36" t="s">
        <v>24</v>
      </c>
      <c r="B18" s="37"/>
      <c r="C18" s="28">
        <v>7367505.0300000003</v>
      </c>
      <c r="D18" s="28">
        <f t="shared" ref="D18:V18" si="7">SUM(D19:D22)</f>
        <v>0</v>
      </c>
      <c r="E18" s="29">
        <f t="shared" si="7"/>
        <v>0</v>
      </c>
      <c r="F18" s="28">
        <f t="shared" si="7"/>
        <v>0</v>
      </c>
      <c r="G18" s="28">
        <f t="shared" si="7"/>
        <v>1687.2</v>
      </c>
      <c r="H18" s="28">
        <v>7020073.0099999998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v>0</v>
      </c>
      <c r="P18" s="28">
        <v>0</v>
      </c>
      <c r="Q18" s="28">
        <v>0</v>
      </c>
      <c r="R18" s="28">
        <f t="shared" si="2"/>
        <v>347432.02</v>
      </c>
      <c r="S18" s="28"/>
      <c r="T18" s="28">
        <f t="shared" si="7"/>
        <v>0</v>
      </c>
      <c r="U18" s="28">
        <f t="shared" si="7"/>
        <v>0</v>
      </c>
      <c r="V18" s="28">
        <f t="shared" si="7"/>
        <v>0</v>
      </c>
      <c r="W18" s="28">
        <v>105301.1</v>
      </c>
      <c r="X18" s="28">
        <f t="shared" ref="X18:Y18" si="8">SUM(X19:X22)</f>
        <v>242130.91999999998</v>
      </c>
      <c r="Y18" s="28">
        <f t="shared" si="8"/>
        <v>0</v>
      </c>
      <c r="Z18" s="33" t="s">
        <v>0</v>
      </c>
      <c r="AA18" s="33" t="s">
        <v>0</v>
      </c>
      <c r="AB18" s="33" t="s">
        <v>0</v>
      </c>
    </row>
    <row r="19" spans="1:28" ht="23.25">
      <c r="A19" s="30">
        <v>1</v>
      </c>
      <c r="B19" s="37" t="s">
        <v>10</v>
      </c>
      <c r="C19" s="28">
        <v>2797839.69</v>
      </c>
      <c r="D19" s="28">
        <v>0</v>
      </c>
      <c r="E19" s="29">
        <v>0</v>
      </c>
      <c r="F19" s="28">
        <v>0</v>
      </c>
      <c r="G19" s="28">
        <v>636.5</v>
      </c>
      <c r="H19" s="28">
        <v>2704350.74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 t="shared" si="2"/>
        <v>93488.950000000012</v>
      </c>
      <c r="S19" s="28"/>
      <c r="T19" s="28">
        <v>0</v>
      </c>
      <c r="U19" s="28">
        <v>0</v>
      </c>
      <c r="V19" s="28">
        <v>0</v>
      </c>
      <c r="W19" s="28">
        <v>40565.26</v>
      </c>
      <c r="X19" s="28">
        <v>52923.69</v>
      </c>
      <c r="Y19" s="28">
        <v>0</v>
      </c>
      <c r="Z19" s="33">
        <v>2018</v>
      </c>
      <c r="AA19" s="33">
        <v>2019</v>
      </c>
      <c r="AB19" s="33">
        <v>2019</v>
      </c>
    </row>
    <row r="20" spans="1:28" ht="23.25">
      <c r="A20" s="30">
        <v>2</v>
      </c>
      <c r="B20" s="38" t="s">
        <v>1</v>
      </c>
      <c r="C20" s="28">
        <f t="shared" ref="C20" si="9">D20+F20+H20+J20+L20+N20+T20+U20+V20+W20+X20+Y20</f>
        <v>1377004.12</v>
      </c>
      <c r="D20" s="28">
        <v>0</v>
      </c>
      <c r="E20" s="29">
        <v>0</v>
      </c>
      <c r="F20" s="28">
        <v>0</v>
      </c>
      <c r="G20" s="28">
        <v>360.7</v>
      </c>
      <c r="H20" s="28">
        <v>1248279.92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f t="shared" si="2"/>
        <v>128724.20000000019</v>
      </c>
      <c r="S20" s="28"/>
      <c r="T20" s="28">
        <v>0</v>
      </c>
      <c r="U20" s="28">
        <v>0</v>
      </c>
      <c r="V20" s="28">
        <v>0</v>
      </c>
      <c r="W20" s="28">
        <v>18724.200000000186</v>
      </c>
      <c r="X20" s="28">
        <v>110000</v>
      </c>
      <c r="Y20" s="28">
        <v>0</v>
      </c>
      <c r="Z20" s="33">
        <v>2018</v>
      </c>
      <c r="AA20" s="33">
        <v>2019</v>
      </c>
      <c r="AB20" s="33">
        <v>2019</v>
      </c>
    </row>
    <row r="21" spans="1:28" ht="23.25">
      <c r="A21" s="30">
        <v>3</v>
      </c>
      <c r="B21" s="38" t="s">
        <v>11</v>
      </c>
      <c r="C21" s="28">
        <v>1348958.99</v>
      </c>
      <c r="D21" s="28">
        <v>0</v>
      </c>
      <c r="E21" s="29">
        <v>0</v>
      </c>
      <c r="F21" s="28">
        <v>0</v>
      </c>
      <c r="G21" s="28">
        <v>343</v>
      </c>
      <c r="H21" s="28">
        <v>1293618.3500000001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f t="shared" si="2"/>
        <v>55340.639999999999</v>
      </c>
      <c r="S21" s="28"/>
      <c r="T21" s="28">
        <v>0</v>
      </c>
      <c r="U21" s="28">
        <v>0</v>
      </c>
      <c r="V21" s="28">
        <v>0</v>
      </c>
      <c r="W21" s="28">
        <v>19404.28</v>
      </c>
      <c r="X21" s="28">
        <v>35936.36</v>
      </c>
      <c r="Y21" s="28">
        <v>0</v>
      </c>
      <c r="Z21" s="33">
        <v>2018</v>
      </c>
      <c r="AA21" s="33">
        <v>2019</v>
      </c>
      <c r="AB21" s="33">
        <v>2019</v>
      </c>
    </row>
    <row r="22" spans="1:28" ht="23.25">
      <c r="A22" s="30">
        <v>4</v>
      </c>
      <c r="B22" s="38" t="s">
        <v>12</v>
      </c>
      <c r="C22" s="28">
        <v>1843702.23</v>
      </c>
      <c r="D22" s="28">
        <v>0</v>
      </c>
      <c r="E22" s="29">
        <v>0</v>
      </c>
      <c r="F22" s="28">
        <v>0</v>
      </c>
      <c r="G22" s="28">
        <v>347</v>
      </c>
      <c r="H22" s="28">
        <v>1773824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 t="shared" si="2"/>
        <v>69878.23000000001</v>
      </c>
      <c r="S22" s="28"/>
      <c r="T22" s="28">
        <v>0</v>
      </c>
      <c r="U22" s="28">
        <v>0</v>
      </c>
      <c r="V22" s="28">
        <v>0</v>
      </c>
      <c r="W22" s="28">
        <v>26607.360000000001</v>
      </c>
      <c r="X22" s="28">
        <v>43270.87</v>
      </c>
      <c r="Y22" s="28">
        <v>0</v>
      </c>
      <c r="Z22" s="33">
        <v>2018</v>
      </c>
      <c r="AA22" s="33">
        <v>2019</v>
      </c>
      <c r="AB22" s="33">
        <v>2019</v>
      </c>
    </row>
    <row r="23" spans="1:28" ht="23.25">
      <c r="A23" s="39" t="s">
        <v>25</v>
      </c>
      <c r="B23" s="38"/>
      <c r="C23" s="28">
        <f>SUM(C24:C27)</f>
        <v>9244361.561999999</v>
      </c>
      <c r="D23" s="28">
        <f t="shared" ref="D23:Y23" si="10">SUM(D24:D27)</f>
        <v>2506965.0100000002</v>
      </c>
      <c r="E23" s="29">
        <f t="shared" si="10"/>
        <v>0</v>
      </c>
      <c r="F23" s="28">
        <f t="shared" si="10"/>
        <v>0</v>
      </c>
      <c r="G23" s="28">
        <f t="shared" si="10"/>
        <v>640</v>
      </c>
      <c r="H23" s="28">
        <f t="shared" si="10"/>
        <v>2685477.83</v>
      </c>
      <c r="I23" s="28">
        <f t="shared" si="10"/>
        <v>0</v>
      </c>
      <c r="J23" s="28">
        <f t="shared" si="10"/>
        <v>0</v>
      </c>
      <c r="K23" s="28">
        <f t="shared" si="10"/>
        <v>993.3</v>
      </c>
      <c r="L23" s="28">
        <f t="shared" si="10"/>
        <v>3442396.14</v>
      </c>
      <c r="M23" s="28">
        <f t="shared" si="10"/>
        <v>0</v>
      </c>
      <c r="N23" s="28">
        <f t="shared" si="10"/>
        <v>0</v>
      </c>
      <c r="O23" s="28">
        <v>0</v>
      </c>
      <c r="P23" s="28">
        <v>0</v>
      </c>
      <c r="Q23" s="28">
        <v>0</v>
      </c>
      <c r="R23" s="28">
        <f t="shared" si="2"/>
        <v>609522.58199999959</v>
      </c>
      <c r="S23" s="28"/>
      <c r="T23" s="28">
        <f t="shared" si="10"/>
        <v>0</v>
      </c>
      <c r="U23" s="28">
        <f t="shared" si="10"/>
        <v>0</v>
      </c>
      <c r="V23" s="28">
        <f t="shared" si="10"/>
        <v>0</v>
      </c>
      <c r="W23" s="28">
        <f t="shared" si="10"/>
        <v>129522.58199999959</v>
      </c>
      <c r="X23" s="28">
        <f t="shared" si="10"/>
        <v>480000</v>
      </c>
      <c r="Y23" s="28">
        <f t="shared" si="10"/>
        <v>0</v>
      </c>
      <c r="Z23" s="33" t="s">
        <v>0</v>
      </c>
      <c r="AA23" s="33" t="s">
        <v>0</v>
      </c>
      <c r="AB23" s="33" t="s">
        <v>0</v>
      </c>
    </row>
    <row r="24" spans="1:28" ht="23.25">
      <c r="A24" s="30">
        <v>1</v>
      </c>
      <c r="B24" s="38" t="s">
        <v>13</v>
      </c>
      <c r="C24" s="28">
        <f t="shared" ref="C24:C27" si="11">D24+F24+H24+J24+L24+N24+T24+U24+V24+W24+X24+Y24</f>
        <v>1690590.5380000002</v>
      </c>
      <c r="D24" s="28">
        <v>1547379.84</v>
      </c>
      <c r="E24" s="29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f t="shared" si="2"/>
        <v>143210.69800000009</v>
      </c>
      <c r="S24" s="28"/>
      <c r="T24" s="28">
        <v>0</v>
      </c>
      <c r="U24" s="28">
        <v>0</v>
      </c>
      <c r="V24" s="28">
        <v>0</v>
      </c>
      <c r="W24" s="31">
        <v>23210.698000000091</v>
      </c>
      <c r="X24" s="31">
        <v>120000</v>
      </c>
      <c r="Y24" s="28">
        <v>0</v>
      </c>
      <c r="Z24" s="33">
        <v>2019</v>
      </c>
      <c r="AA24" s="33">
        <v>2020</v>
      </c>
      <c r="AB24" s="33">
        <v>2020</v>
      </c>
    </row>
    <row r="25" spans="1:28" ht="23.25">
      <c r="A25" s="30">
        <v>2</v>
      </c>
      <c r="B25" s="38" t="s">
        <v>15</v>
      </c>
      <c r="C25" s="28">
        <f t="shared" si="11"/>
        <v>3614032.0799999996</v>
      </c>
      <c r="D25" s="28">
        <v>0</v>
      </c>
      <c r="E25" s="29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993.3</v>
      </c>
      <c r="L25" s="28">
        <v>3442396.14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f t="shared" si="2"/>
        <v>171635.93999999948</v>
      </c>
      <c r="S25" s="28"/>
      <c r="T25" s="28">
        <v>0</v>
      </c>
      <c r="U25" s="28">
        <v>0</v>
      </c>
      <c r="V25" s="28">
        <v>0</v>
      </c>
      <c r="W25" s="31">
        <v>51635.939999999478</v>
      </c>
      <c r="X25" s="31">
        <v>120000</v>
      </c>
      <c r="Y25" s="28">
        <v>0</v>
      </c>
      <c r="Z25" s="33">
        <v>2019</v>
      </c>
      <c r="AA25" s="33">
        <v>2020</v>
      </c>
      <c r="AB25" s="33">
        <v>2020</v>
      </c>
    </row>
    <row r="26" spans="1:28" ht="23.25">
      <c r="A26" s="30">
        <v>3</v>
      </c>
      <c r="B26" s="38" t="s">
        <v>18</v>
      </c>
      <c r="C26" s="28">
        <f t="shared" si="11"/>
        <v>2845760</v>
      </c>
      <c r="D26" s="28">
        <v>0</v>
      </c>
      <c r="E26" s="29">
        <v>0</v>
      </c>
      <c r="F26" s="28">
        <v>0</v>
      </c>
      <c r="G26" s="28">
        <v>640</v>
      </c>
      <c r="H26" s="28">
        <v>2685477.83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f t="shared" si="2"/>
        <v>160282.16999999993</v>
      </c>
      <c r="S26" s="28"/>
      <c r="T26" s="28">
        <v>0</v>
      </c>
      <c r="U26" s="28">
        <v>0</v>
      </c>
      <c r="V26" s="28">
        <v>0</v>
      </c>
      <c r="W26" s="31">
        <v>40282.169999999925</v>
      </c>
      <c r="X26" s="31">
        <v>120000</v>
      </c>
      <c r="Y26" s="28">
        <v>0</v>
      </c>
      <c r="Z26" s="33">
        <v>2019</v>
      </c>
      <c r="AA26" s="33">
        <v>2019</v>
      </c>
      <c r="AB26" s="33">
        <v>2019</v>
      </c>
    </row>
    <row r="27" spans="1:28" ht="23.25">
      <c r="A27" s="30">
        <v>4</v>
      </c>
      <c r="B27" s="38" t="s">
        <v>19</v>
      </c>
      <c r="C27" s="28">
        <f t="shared" si="11"/>
        <v>1093978.9440000001</v>
      </c>
      <c r="D27" s="28">
        <v>959585.17</v>
      </c>
      <c r="E27" s="29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f t="shared" si="2"/>
        <v>134393.77400000009</v>
      </c>
      <c r="S27" s="28"/>
      <c r="T27" s="28">
        <v>0</v>
      </c>
      <c r="U27" s="28">
        <v>0</v>
      </c>
      <c r="V27" s="28">
        <v>0</v>
      </c>
      <c r="W27" s="31">
        <v>14393.774000000092</v>
      </c>
      <c r="X27" s="31">
        <v>120000</v>
      </c>
      <c r="Y27" s="28">
        <v>0</v>
      </c>
      <c r="Z27" s="33">
        <v>2019</v>
      </c>
      <c r="AA27" s="33">
        <v>2020</v>
      </c>
      <c r="AB27" s="33">
        <v>2020</v>
      </c>
    </row>
  </sheetData>
  <mergeCells count="18">
    <mergeCell ref="A7:A9"/>
    <mergeCell ref="B7:B9"/>
    <mergeCell ref="C7:C8"/>
    <mergeCell ref="D7:N7"/>
    <mergeCell ref="O7:R7"/>
    <mergeCell ref="E8:F8"/>
    <mergeCell ref="G8:H8"/>
    <mergeCell ref="I8:J8"/>
    <mergeCell ref="K8:L8"/>
    <mergeCell ref="M8:N8"/>
    <mergeCell ref="Y1:AB1"/>
    <mergeCell ref="Y2:AB2"/>
    <mergeCell ref="Y3:AB3"/>
    <mergeCell ref="T7:Y7"/>
    <mergeCell ref="Z7:Z9"/>
    <mergeCell ref="AA7:AA9"/>
    <mergeCell ref="AB7:AB9"/>
    <mergeCell ref="B5:AA5"/>
  </mergeCells>
  <pageMargins left="0" right="0" top="0" bottom="0" header="0" footer="0"/>
  <pageSetup paperSize="9" scale="2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opLeftCell="B1" zoomScale="51" zoomScaleNormal="51" workbookViewId="0">
      <selection activeCell="Q28" sqref="Q28"/>
    </sheetView>
  </sheetViews>
  <sheetFormatPr defaultRowHeight="15"/>
  <cols>
    <col min="1" max="1" width="12.5703125" style="40" customWidth="1"/>
    <col min="2" max="2" width="74.42578125" style="40" customWidth="1"/>
    <col min="3" max="4" width="9.140625" style="40"/>
    <col min="5" max="5" width="34.7109375" style="40" customWidth="1"/>
    <col min="6" max="7" width="9.140625" style="40"/>
    <col min="8" max="8" width="17.140625" style="40" customWidth="1"/>
    <col min="9" max="9" width="16.85546875" style="40" customWidth="1"/>
    <col min="10" max="10" width="17" style="40" customWidth="1"/>
    <col min="11" max="11" width="14.42578125" style="40" customWidth="1"/>
    <col min="12" max="12" width="12.7109375" style="40" customWidth="1"/>
    <col min="13" max="13" width="22.5703125" style="40" customWidth="1"/>
    <col min="14" max="14" width="54.28515625" style="40" customWidth="1"/>
    <col min="15" max="15" width="23.28515625" style="40" customWidth="1"/>
    <col min="16" max="16" width="19.85546875" style="40" customWidth="1"/>
    <col min="17" max="17" width="15.5703125" style="40" customWidth="1"/>
    <col min="18" max="16384" width="9.140625" style="40"/>
  </cols>
  <sheetData>
    <row r="1" spans="1:17" ht="21">
      <c r="N1" s="73" t="s">
        <v>87</v>
      </c>
      <c r="O1" s="73"/>
      <c r="P1" s="73"/>
      <c r="Q1" s="73"/>
    </row>
    <row r="2" spans="1:17" ht="60.75" customHeight="1">
      <c r="N2" s="74" t="s">
        <v>88</v>
      </c>
      <c r="O2" s="73"/>
      <c r="P2" s="73"/>
      <c r="Q2" s="73"/>
    </row>
    <row r="3" spans="1:17">
      <c r="N3" s="75"/>
      <c r="O3" s="75"/>
      <c r="P3" s="75"/>
      <c r="Q3" s="75"/>
    </row>
    <row r="4" spans="1:17" ht="55.5" customHeight="1">
      <c r="D4" s="76" t="s">
        <v>89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6" spans="1:17" ht="20.25" customHeight="1">
      <c r="A6" s="71" t="s">
        <v>26</v>
      </c>
      <c r="B6" s="71" t="s">
        <v>27</v>
      </c>
      <c r="C6" s="71" t="s">
        <v>28</v>
      </c>
      <c r="D6" s="71"/>
      <c r="E6" s="70" t="s">
        <v>29</v>
      </c>
      <c r="F6" s="70" t="s">
        <v>30</v>
      </c>
      <c r="G6" s="70" t="s">
        <v>31</v>
      </c>
      <c r="H6" s="70" t="s">
        <v>32</v>
      </c>
      <c r="I6" s="71" t="s">
        <v>33</v>
      </c>
      <c r="J6" s="71"/>
      <c r="K6" s="82" t="s">
        <v>34</v>
      </c>
      <c r="L6" s="70" t="s">
        <v>35</v>
      </c>
      <c r="M6" s="84" t="s">
        <v>36</v>
      </c>
      <c r="N6" s="71" t="s">
        <v>102</v>
      </c>
      <c r="O6" s="79" t="s">
        <v>83</v>
      </c>
      <c r="P6" s="77" t="s">
        <v>37</v>
      </c>
      <c r="Q6" s="70" t="s">
        <v>38</v>
      </c>
    </row>
    <row r="7" spans="1:17">
      <c r="A7" s="71"/>
      <c r="B7" s="71"/>
      <c r="C7" s="70" t="s">
        <v>39</v>
      </c>
      <c r="D7" s="70" t="s">
        <v>40</v>
      </c>
      <c r="E7" s="71"/>
      <c r="F7" s="71"/>
      <c r="G7" s="71"/>
      <c r="H7" s="71"/>
      <c r="I7" s="70" t="s">
        <v>41</v>
      </c>
      <c r="J7" s="70" t="s">
        <v>42</v>
      </c>
      <c r="K7" s="83"/>
      <c r="L7" s="70"/>
      <c r="M7" s="85"/>
      <c r="N7" s="71"/>
      <c r="O7" s="80"/>
      <c r="P7" s="78"/>
      <c r="Q7" s="71"/>
    </row>
    <row r="8" spans="1:17" ht="159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83"/>
      <c r="L8" s="70"/>
      <c r="M8" s="85"/>
      <c r="N8" s="71"/>
      <c r="O8" s="81"/>
      <c r="P8" s="78"/>
      <c r="Q8" s="71"/>
    </row>
    <row r="9" spans="1:17" ht="20.25">
      <c r="A9" s="72"/>
      <c r="B9" s="72"/>
      <c r="C9" s="72"/>
      <c r="D9" s="72"/>
      <c r="E9" s="71"/>
      <c r="F9" s="72"/>
      <c r="G9" s="72"/>
      <c r="H9" s="11" t="s">
        <v>43</v>
      </c>
      <c r="I9" s="11" t="s">
        <v>43</v>
      </c>
      <c r="J9" s="11" t="s">
        <v>43</v>
      </c>
      <c r="K9" s="11" t="s">
        <v>44</v>
      </c>
      <c r="L9" s="70"/>
      <c r="M9" s="86"/>
      <c r="N9" s="72"/>
      <c r="O9" s="11" t="s">
        <v>45</v>
      </c>
      <c r="P9" s="12" t="s">
        <v>46</v>
      </c>
      <c r="Q9" s="11" t="s">
        <v>46</v>
      </c>
    </row>
    <row r="10" spans="1:17" ht="2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5">
        <v>13</v>
      </c>
      <c r="P10" s="13">
        <v>17</v>
      </c>
      <c r="Q10" s="13">
        <v>18</v>
      </c>
    </row>
    <row r="11" spans="1:17" ht="20.25">
      <c r="A11" s="10" t="s">
        <v>22</v>
      </c>
      <c r="B11" s="2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4">
        <v>1710.1</v>
      </c>
      <c r="I11" s="4">
        <v>1543.9</v>
      </c>
      <c r="J11" s="4">
        <v>1330.5</v>
      </c>
      <c r="K11" s="5">
        <v>78</v>
      </c>
      <c r="L11" s="3" t="s">
        <v>0</v>
      </c>
      <c r="M11" s="3" t="s">
        <v>0</v>
      </c>
      <c r="N11" s="6" t="s">
        <v>0</v>
      </c>
      <c r="O11" s="4">
        <v>850402.31</v>
      </c>
      <c r="P11" s="4">
        <v>550.80999999999995</v>
      </c>
      <c r="Q11" s="7">
        <v>6404.35</v>
      </c>
    </row>
    <row r="12" spans="1:17" ht="20.25">
      <c r="A12" s="1">
        <v>1</v>
      </c>
      <c r="B12" s="2" t="s">
        <v>1</v>
      </c>
      <c r="C12" s="3">
        <v>1966</v>
      </c>
      <c r="D12" s="3"/>
      <c r="E12" s="3" t="s">
        <v>2</v>
      </c>
      <c r="F12" s="3">
        <v>2</v>
      </c>
      <c r="G12" s="3">
        <v>2</v>
      </c>
      <c r="H12" s="4">
        <v>451.1</v>
      </c>
      <c r="I12" s="4">
        <v>399.5</v>
      </c>
      <c r="J12" s="4">
        <v>245.2</v>
      </c>
      <c r="K12" s="5">
        <v>19</v>
      </c>
      <c r="L12" s="3" t="s">
        <v>3</v>
      </c>
      <c r="M12" s="3" t="s">
        <v>101</v>
      </c>
      <c r="N12" s="6" t="s">
        <v>4</v>
      </c>
      <c r="O12" s="4">
        <v>145682.69</v>
      </c>
      <c r="P12" s="4">
        <v>364.66</v>
      </c>
      <c r="Q12" s="7">
        <v>632.58000000000004</v>
      </c>
    </row>
    <row r="13" spans="1:17" ht="20.25">
      <c r="A13" s="1">
        <v>2</v>
      </c>
      <c r="B13" s="2" t="s">
        <v>5</v>
      </c>
      <c r="C13" s="3">
        <v>1987</v>
      </c>
      <c r="D13" s="3"/>
      <c r="E13" s="3" t="s">
        <v>6</v>
      </c>
      <c r="F13" s="3">
        <v>2</v>
      </c>
      <c r="G13" s="3">
        <v>2</v>
      </c>
      <c r="H13" s="4">
        <v>627.9</v>
      </c>
      <c r="I13" s="4">
        <v>570.6</v>
      </c>
      <c r="J13" s="4">
        <v>570.6</v>
      </c>
      <c r="K13" s="5">
        <v>28</v>
      </c>
      <c r="L13" s="3" t="s">
        <v>3</v>
      </c>
      <c r="M13" s="3" t="s">
        <v>101</v>
      </c>
      <c r="N13" s="6" t="s">
        <v>7</v>
      </c>
      <c r="O13" s="4">
        <v>352351.81</v>
      </c>
      <c r="P13" s="4">
        <v>617.51</v>
      </c>
      <c r="Q13" s="7">
        <v>6404.35</v>
      </c>
    </row>
    <row r="14" spans="1:17" ht="20.25">
      <c r="A14" s="1">
        <v>3</v>
      </c>
      <c r="B14" s="2" t="s">
        <v>8</v>
      </c>
      <c r="C14" s="3">
        <v>1987</v>
      </c>
      <c r="D14" s="3"/>
      <c r="E14" s="3" t="s">
        <v>6</v>
      </c>
      <c r="F14" s="3">
        <v>2</v>
      </c>
      <c r="G14" s="3">
        <v>2</v>
      </c>
      <c r="H14" s="4">
        <v>631.1</v>
      </c>
      <c r="I14" s="4">
        <v>573.79999999999995</v>
      </c>
      <c r="J14" s="4">
        <v>514.70000000000005</v>
      </c>
      <c r="K14" s="5">
        <v>31</v>
      </c>
      <c r="L14" s="3" t="s">
        <v>3</v>
      </c>
      <c r="M14" s="3" t="s">
        <v>101</v>
      </c>
      <c r="N14" s="6" t="s">
        <v>7</v>
      </c>
      <c r="O14" s="4">
        <v>352367.81</v>
      </c>
      <c r="P14" s="4">
        <v>614.1</v>
      </c>
      <c r="Q14" s="7">
        <v>6368.63</v>
      </c>
    </row>
    <row r="15" spans="1:17" ht="20.25">
      <c r="A15" s="10" t="s">
        <v>23</v>
      </c>
      <c r="B15" s="2"/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  <c r="H15" s="4">
        <v>2044.8000000000002</v>
      </c>
      <c r="I15" s="4">
        <v>1832.2</v>
      </c>
      <c r="J15" s="4">
        <v>1533.6000000000001</v>
      </c>
      <c r="K15" s="5">
        <v>71</v>
      </c>
      <c r="L15" s="3" t="s">
        <v>0</v>
      </c>
      <c r="M15" s="3" t="s">
        <v>0</v>
      </c>
      <c r="N15" s="6" t="s">
        <v>0</v>
      </c>
      <c r="O15" s="4">
        <v>3635262.16</v>
      </c>
      <c r="P15" s="4">
        <v>1984.1</v>
      </c>
      <c r="Q15" s="7">
        <v>2972.42</v>
      </c>
    </row>
    <row r="16" spans="1:17" ht="20.25">
      <c r="A16" s="1">
        <v>1</v>
      </c>
      <c r="B16" s="2" t="s">
        <v>1</v>
      </c>
      <c r="C16" s="3">
        <v>1966</v>
      </c>
      <c r="D16" s="3"/>
      <c r="E16" s="3" t="s">
        <v>2</v>
      </c>
      <c r="F16" s="3">
        <v>2</v>
      </c>
      <c r="G16" s="3">
        <v>2</v>
      </c>
      <c r="H16" s="4">
        <v>451.1</v>
      </c>
      <c r="I16" s="4">
        <v>399.5</v>
      </c>
      <c r="J16" s="4">
        <v>245.2</v>
      </c>
      <c r="K16" s="5">
        <v>19</v>
      </c>
      <c r="L16" s="3" t="s">
        <v>3</v>
      </c>
      <c r="M16" s="3" t="s">
        <v>101</v>
      </c>
      <c r="N16" s="6" t="s">
        <v>4</v>
      </c>
      <c r="O16" s="4">
        <v>1684.01</v>
      </c>
      <c r="P16" s="4">
        <v>4.22</v>
      </c>
      <c r="Q16" s="7">
        <v>4.22</v>
      </c>
    </row>
    <row r="17" spans="1:17" ht="20.25">
      <c r="A17" s="1">
        <v>2</v>
      </c>
      <c r="B17" s="2" t="s">
        <v>9</v>
      </c>
      <c r="C17" s="3">
        <v>1990</v>
      </c>
      <c r="D17" s="3"/>
      <c r="E17" s="3" t="s">
        <v>6</v>
      </c>
      <c r="F17" s="3">
        <v>3</v>
      </c>
      <c r="G17" s="3">
        <v>3</v>
      </c>
      <c r="H17" s="4">
        <v>1593.7</v>
      </c>
      <c r="I17" s="4">
        <v>1432.7</v>
      </c>
      <c r="J17" s="4">
        <v>1288.4000000000001</v>
      </c>
      <c r="K17" s="5">
        <v>52</v>
      </c>
      <c r="L17" s="3" t="s">
        <v>3</v>
      </c>
      <c r="M17" s="3" t="s">
        <v>101</v>
      </c>
      <c r="N17" s="6" t="s">
        <v>7</v>
      </c>
      <c r="O17" s="4">
        <v>3633578.1500000004</v>
      </c>
      <c r="P17" s="4">
        <v>2536.1799999999998</v>
      </c>
      <c r="Q17" s="7">
        <v>2972.42</v>
      </c>
    </row>
    <row r="18" spans="1:17" ht="20.25">
      <c r="A18" s="10" t="s">
        <v>24</v>
      </c>
      <c r="B18" s="8"/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4">
        <v>2080.1999999999998</v>
      </c>
      <c r="I18" s="4">
        <v>1858</v>
      </c>
      <c r="J18" s="4">
        <v>1703.7</v>
      </c>
      <c r="K18" s="5">
        <v>113</v>
      </c>
      <c r="L18" s="3" t="s">
        <v>0</v>
      </c>
      <c r="M18" s="3" t="s">
        <v>0</v>
      </c>
      <c r="N18" s="6" t="s">
        <v>0</v>
      </c>
      <c r="O18" s="4">
        <v>7367505.0300000003</v>
      </c>
      <c r="P18" s="4">
        <v>3965.29</v>
      </c>
      <c r="Q18" s="7">
        <v>5023.71</v>
      </c>
    </row>
    <row r="19" spans="1:17" ht="20.25">
      <c r="A19" s="1">
        <v>1</v>
      </c>
      <c r="B19" s="8" t="s">
        <v>10</v>
      </c>
      <c r="C19" s="3">
        <v>1976</v>
      </c>
      <c r="D19" s="3"/>
      <c r="E19" s="3" t="s">
        <v>2</v>
      </c>
      <c r="F19" s="3">
        <v>2</v>
      </c>
      <c r="G19" s="3">
        <v>2</v>
      </c>
      <c r="H19" s="4">
        <v>772.6</v>
      </c>
      <c r="I19" s="4">
        <v>712.7</v>
      </c>
      <c r="J19" s="4">
        <v>712.7</v>
      </c>
      <c r="K19" s="5">
        <v>39</v>
      </c>
      <c r="L19" s="3" t="s">
        <v>3</v>
      </c>
      <c r="M19" s="3" t="s">
        <v>101</v>
      </c>
      <c r="N19" s="6" t="s">
        <v>7</v>
      </c>
      <c r="O19" s="4">
        <v>2797839.69</v>
      </c>
      <c r="P19" s="4">
        <v>3925.69</v>
      </c>
      <c r="Q19" s="7">
        <v>4239.54</v>
      </c>
    </row>
    <row r="20" spans="1:17" ht="20.25">
      <c r="A20" s="1">
        <v>2</v>
      </c>
      <c r="B20" s="9" t="s">
        <v>1</v>
      </c>
      <c r="C20" s="3">
        <v>1966</v>
      </c>
      <c r="D20" s="3"/>
      <c r="E20" s="3" t="s">
        <v>2</v>
      </c>
      <c r="F20" s="3">
        <v>2</v>
      </c>
      <c r="G20" s="3">
        <v>2</v>
      </c>
      <c r="H20" s="4">
        <v>451.1</v>
      </c>
      <c r="I20" s="4">
        <v>399.5</v>
      </c>
      <c r="J20" s="4">
        <v>245.2</v>
      </c>
      <c r="K20" s="5">
        <v>19</v>
      </c>
      <c r="L20" s="3" t="s">
        <v>3</v>
      </c>
      <c r="M20" s="3" t="s">
        <v>101</v>
      </c>
      <c r="N20" s="6" t="s">
        <v>4</v>
      </c>
      <c r="O20" s="4">
        <v>1377004.12</v>
      </c>
      <c r="P20" s="4">
        <v>3446.82</v>
      </c>
      <c r="Q20" s="7">
        <v>4286.05</v>
      </c>
    </row>
    <row r="21" spans="1:17" ht="20.25">
      <c r="A21" s="1">
        <v>3</v>
      </c>
      <c r="B21" s="9" t="s">
        <v>11</v>
      </c>
      <c r="C21" s="3">
        <v>1962</v>
      </c>
      <c r="D21" s="3"/>
      <c r="E21" s="3" t="s">
        <v>2</v>
      </c>
      <c r="F21" s="3">
        <v>2</v>
      </c>
      <c r="G21" s="3">
        <v>2</v>
      </c>
      <c r="H21" s="4">
        <v>425.9</v>
      </c>
      <c r="I21" s="4">
        <v>378.8</v>
      </c>
      <c r="J21" s="4">
        <v>378.8</v>
      </c>
      <c r="K21" s="5">
        <v>32</v>
      </c>
      <c r="L21" s="3" t="s">
        <v>3</v>
      </c>
      <c r="M21" s="3" t="s">
        <v>101</v>
      </c>
      <c r="N21" s="6" t="s">
        <v>7</v>
      </c>
      <c r="O21" s="4">
        <v>1348958.99</v>
      </c>
      <c r="P21" s="4">
        <v>3561.14</v>
      </c>
      <c r="Q21" s="7">
        <v>4298.45</v>
      </c>
    </row>
    <row r="22" spans="1:17" ht="20.25">
      <c r="A22" s="1">
        <v>4</v>
      </c>
      <c r="B22" s="9" t="s">
        <v>12</v>
      </c>
      <c r="C22" s="3">
        <v>1963</v>
      </c>
      <c r="D22" s="3"/>
      <c r="E22" s="3" t="s">
        <v>2</v>
      </c>
      <c r="F22" s="3">
        <v>2</v>
      </c>
      <c r="G22" s="3">
        <v>2</v>
      </c>
      <c r="H22" s="4">
        <v>430.6</v>
      </c>
      <c r="I22" s="4">
        <v>367</v>
      </c>
      <c r="J22" s="4">
        <v>367</v>
      </c>
      <c r="K22" s="5">
        <v>23</v>
      </c>
      <c r="L22" s="3" t="s">
        <v>3</v>
      </c>
      <c r="M22" s="3" t="s">
        <v>101</v>
      </c>
      <c r="N22" s="6" t="s">
        <v>7</v>
      </c>
      <c r="O22" s="4">
        <v>1843702.23</v>
      </c>
      <c r="P22" s="4">
        <v>5023.71</v>
      </c>
      <c r="Q22" s="7">
        <v>5023.71</v>
      </c>
    </row>
    <row r="23" spans="1:17" ht="20.25">
      <c r="A23" s="10" t="s">
        <v>25</v>
      </c>
      <c r="B23" s="9"/>
      <c r="C23" s="3" t="s">
        <v>0</v>
      </c>
      <c r="D23" s="3" t="s">
        <v>0</v>
      </c>
      <c r="E23" s="3" t="s">
        <v>0</v>
      </c>
      <c r="F23" s="3" t="s">
        <v>0</v>
      </c>
      <c r="G23" s="3" t="s">
        <v>0</v>
      </c>
      <c r="H23" s="4">
        <v>2797.9</v>
      </c>
      <c r="I23" s="4">
        <v>2544.9</v>
      </c>
      <c r="J23" s="4">
        <v>2544.9</v>
      </c>
      <c r="K23" s="5">
        <v>143</v>
      </c>
      <c r="L23" s="3" t="s">
        <v>0</v>
      </c>
      <c r="M23" s="3" t="s">
        <v>0</v>
      </c>
      <c r="N23" s="6" t="s">
        <v>0</v>
      </c>
      <c r="O23" s="4">
        <v>9244361.561999999</v>
      </c>
      <c r="P23" s="4">
        <v>3632.5</v>
      </c>
      <c r="Q23" s="7">
        <v>6281.67</v>
      </c>
    </row>
    <row r="24" spans="1:17" ht="20.25">
      <c r="A24" s="1">
        <v>1</v>
      </c>
      <c r="B24" s="9" t="s">
        <v>13</v>
      </c>
      <c r="C24" s="3">
        <v>1979</v>
      </c>
      <c r="D24" s="3"/>
      <c r="E24" s="3" t="s">
        <v>2</v>
      </c>
      <c r="F24" s="3" t="s">
        <v>14</v>
      </c>
      <c r="G24" s="3" t="s">
        <v>14</v>
      </c>
      <c r="H24" s="4">
        <v>634.70000000000005</v>
      </c>
      <c r="I24" s="4">
        <v>581.70000000000005</v>
      </c>
      <c r="J24" s="4">
        <v>581.70000000000005</v>
      </c>
      <c r="K24" s="5">
        <v>37</v>
      </c>
      <c r="L24" s="3" t="s">
        <v>3</v>
      </c>
      <c r="M24" s="3" t="s">
        <v>101</v>
      </c>
      <c r="N24" s="6" t="s">
        <v>4</v>
      </c>
      <c r="O24" s="4">
        <v>1690590.5380000002</v>
      </c>
      <c r="P24" s="4">
        <v>2906.29</v>
      </c>
      <c r="Q24" s="7">
        <v>4779.91</v>
      </c>
    </row>
    <row r="25" spans="1:17" ht="20.25">
      <c r="A25" s="1">
        <v>2</v>
      </c>
      <c r="B25" s="9" t="s">
        <v>15</v>
      </c>
      <c r="C25" s="3" t="s">
        <v>16</v>
      </c>
      <c r="D25" s="3"/>
      <c r="E25" s="3" t="s">
        <v>2</v>
      </c>
      <c r="F25" s="3" t="s">
        <v>14</v>
      </c>
      <c r="G25" s="3" t="s">
        <v>17</v>
      </c>
      <c r="H25" s="4">
        <v>1129</v>
      </c>
      <c r="I25" s="4">
        <v>979</v>
      </c>
      <c r="J25" s="4">
        <v>979</v>
      </c>
      <c r="K25" s="5">
        <v>55</v>
      </c>
      <c r="L25" s="3" t="s">
        <v>3</v>
      </c>
      <c r="M25" s="3" t="s">
        <v>101</v>
      </c>
      <c r="N25" s="6" t="s">
        <v>7</v>
      </c>
      <c r="O25" s="4">
        <v>3614032.0799999996</v>
      </c>
      <c r="P25" s="4">
        <v>3691.55</v>
      </c>
      <c r="Q25" s="7">
        <v>6281.67</v>
      </c>
    </row>
    <row r="26" spans="1:17" ht="20.25">
      <c r="A26" s="1">
        <v>3</v>
      </c>
      <c r="B26" s="9" t="s">
        <v>18</v>
      </c>
      <c r="C26" s="3">
        <v>1967</v>
      </c>
      <c r="D26" s="3"/>
      <c r="E26" s="3" t="s">
        <v>2</v>
      </c>
      <c r="F26" s="3">
        <v>2</v>
      </c>
      <c r="G26" s="3">
        <v>2</v>
      </c>
      <c r="H26" s="4">
        <v>640.6</v>
      </c>
      <c r="I26" s="4">
        <v>615.6</v>
      </c>
      <c r="J26" s="4">
        <v>615.6</v>
      </c>
      <c r="K26" s="5">
        <v>35</v>
      </c>
      <c r="L26" s="3" t="s">
        <v>3</v>
      </c>
      <c r="M26" s="3" t="s">
        <v>101</v>
      </c>
      <c r="N26" s="6" t="s">
        <v>7</v>
      </c>
      <c r="O26" s="4">
        <v>2845760</v>
      </c>
      <c r="P26" s="4">
        <v>4622.74</v>
      </c>
      <c r="Q26" s="7">
        <v>4622.74</v>
      </c>
    </row>
    <row r="27" spans="1:17" ht="20.25">
      <c r="A27" s="1">
        <v>4</v>
      </c>
      <c r="B27" s="9" t="s">
        <v>19</v>
      </c>
      <c r="C27" s="3" t="s">
        <v>20</v>
      </c>
      <c r="D27" s="3"/>
      <c r="E27" s="3" t="s">
        <v>2</v>
      </c>
      <c r="F27" s="3" t="s">
        <v>14</v>
      </c>
      <c r="G27" s="3" t="s">
        <v>21</v>
      </c>
      <c r="H27" s="4">
        <v>393.6</v>
      </c>
      <c r="I27" s="4">
        <v>368.6</v>
      </c>
      <c r="J27" s="4">
        <v>368.6</v>
      </c>
      <c r="K27" s="5">
        <v>16</v>
      </c>
      <c r="L27" s="3" t="s">
        <v>3</v>
      </c>
      <c r="M27" s="3" t="s">
        <v>101</v>
      </c>
      <c r="N27" s="6" t="s">
        <v>7</v>
      </c>
      <c r="O27" s="4">
        <v>1093978.9440000001</v>
      </c>
      <c r="P27" s="4">
        <v>2967.93</v>
      </c>
      <c r="Q27" s="7">
        <v>4779.91</v>
      </c>
    </row>
  </sheetData>
  <mergeCells count="23">
    <mergeCell ref="A6:A9"/>
    <mergeCell ref="B6:B9"/>
    <mergeCell ref="C6:D6"/>
    <mergeCell ref="E6:E9"/>
    <mergeCell ref="F6:F9"/>
    <mergeCell ref="C7:C9"/>
    <mergeCell ref="D7:D9"/>
    <mergeCell ref="G6:G9"/>
    <mergeCell ref="N1:Q1"/>
    <mergeCell ref="N2:Q2"/>
    <mergeCell ref="N3:Q3"/>
    <mergeCell ref="D4:O4"/>
    <mergeCell ref="P6:P8"/>
    <mergeCell ref="Q6:Q8"/>
    <mergeCell ref="I7:I8"/>
    <mergeCell ref="J7:J8"/>
    <mergeCell ref="O6:O8"/>
    <mergeCell ref="H6:H8"/>
    <mergeCell ref="I6:J6"/>
    <mergeCell ref="K6:K8"/>
    <mergeCell ref="L6:L9"/>
    <mergeCell ref="M6:M9"/>
    <mergeCell ref="N6:N9"/>
  </mergeCells>
  <pageMargins left="0" right="0" top="0" bottom="0" header="0" footer="0"/>
  <pageSetup paperSize="9" scale="3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opLeftCell="H9" zoomScale="50" zoomScaleNormal="50" workbookViewId="0">
      <selection activeCell="W31" sqref="W31"/>
    </sheetView>
  </sheetViews>
  <sheetFormatPr defaultRowHeight="15"/>
  <cols>
    <col min="2" max="2" width="79.7109375" customWidth="1"/>
    <col min="3" max="3" width="20" customWidth="1"/>
    <col min="6" max="6" width="19.7109375" customWidth="1"/>
    <col min="8" max="8" width="17.7109375" customWidth="1"/>
    <col min="11" max="11" width="12.5703125" customWidth="1"/>
    <col min="12" max="12" width="14" customWidth="1"/>
    <col min="13" max="13" width="21.7109375" customWidth="1"/>
    <col min="14" max="14" width="13.7109375" customWidth="1"/>
    <col min="15" max="15" width="20.28515625" customWidth="1"/>
    <col min="16" max="16" width="13.42578125" customWidth="1"/>
    <col min="17" max="17" width="21.7109375" customWidth="1"/>
    <col min="20" max="20" width="19.7109375" customWidth="1"/>
    <col min="21" max="21" width="25.140625" customWidth="1"/>
    <col min="22" max="22" width="28.5703125" customWidth="1"/>
    <col min="23" max="23" width="20.5703125" customWidth="1"/>
    <col min="24" max="24" width="23.140625" customWidth="1"/>
    <col min="25" max="25" width="20.5703125" customWidth="1"/>
    <col min="26" max="26" width="21.7109375" customWidth="1"/>
    <col min="27" max="27" width="26" customWidth="1"/>
    <col min="28" max="28" width="23.42578125" customWidth="1"/>
  </cols>
  <sheetData>
    <row r="1" spans="1:28" ht="21">
      <c r="N1" s="73" t="s">
        <v>90</v>
      </c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60.75" customHeight="1">
      <c r="N2" s="74" t="s">
        <v>88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4" spans="1:28" ht="43.5" customHeight="1">
      <c r="B4" s="100" t="s">
        <v>91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6" spans="1:28" ht="20.25">
      <c r="A6" s="93" t="s">
        <v>26</v>
      </c>
      <c r="B6" s="93" t="s">
        <v>47</v>
      </c>
      <c r="C6" s="96" t="s">
        <v>48</v>
      </c>
      <c r="D6" s="93" t="s">
        <v>49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9" t="s">
        <v>50</v>
      </c>
      <c r="U6" s="99"/>
      <c r="V6" s="99"/>
      <c r="W6" s="99"/>
      <c r="X6" s="99"/>
      <c r="Y6" s="99"/>
      <c r="Z6" s="101" t="s">
        <v>51</v>
      </c>
      <c r="AA6" s="101" t="s">
        <v>52</v>
      </c>
      <c r="AB6" s="101" t="s">
        <v>53</v>
      </c>
    </row>
    <row r="7" spans="1:28" ht="51.75" customHeight="1">
      <c r="A7" s="94"/>
      <c r="B7" s="94"/>
      <c r="C7" s="97"/>
      <c r="D7" s="104" t="s">
        <v>54</v>
      </c>
      <c r="E7" s="105"/>
      <c r="F7" s="105"/>
      <c r="G7" s="105"/>
      <c r="H7" s="105"/>
      <c r="I7" s="105"/>
      <c r="J7" s="87" t="s">
        <v>55</v>
      </c>
      <c r="K7" s="88"/>
      <c r="L7" s="87" t="s">
        <v>56</v>
      </c>
      <c r="M7" s="88"/>
      <c r="N7" s="87" t="s">
        <v>57</v>
      </c>
      <c r="O7" s="88"/>
      <c r="P7" s="87" t="s">
        <v>58</v>
      </c>
      <c r="Q7" s="88"/>
      <c r="R7" s="87" t="s">
        <v>59</v>
      </c>
      <c r="S7" s="88"/>
      <c r="T7" s="91" t="s">
        <v>64</v>
      </c>
      <c r="U7" s="91" t="s">
        <v>92</v>
      </c>
      <c r="V7" s="91" t="s">
        <v>93</v>
      </c>
      <c r="W7" s="91" t="s">
        <v>67</v>
      </c>
      <c r="X7" s="91" t="s">
        <v>68</v>
      </c>
      <c r="Y7" s="91" t="s">
        <v>69</v>
      </c>
      <c r="Z7" s="102"/>
      <c r="AA7" s="102"/>
      <c r="AB7" s="102"/>
    </row>
    <row r="8" spans="1:28" ht="372" customHeight="1">
      <c r="A8" s="94"/>
      <c r="B8" s="94"/>
      <c r="C8" s="98"/>
      <c r="D8" s="42" t="s">
        <v>94</v>
      </c>
      <c r="E8" s="42" t="s">
        <v>95</v>
      </c>
      <c r="F8" s="42" t="s">
        <v>96</v>
      </c>
      <c r="G8" s="42" t="s">
        <v>97</v>
      </c>
      <c r="H8" s="42" t="s">
        <v>98</v>
      </c>
      <c r="I8" s="42" t="s">
        <v>99</v>
      </c>
      <c r="J8" s="89"/>
      <c r="K8" s="90"/>
      <c r="L8" s="89"/>
      <c r="M8" s="90"/>
      <c r="N8" s="89"/>
      <c r="O8" s="90"/>
      <c r="P8" s="89"/>
      <c r="Q8" s="90"/>
      <c r="R8" s="89"/>
      <c r="S8" s="90"/>
      <c r="T8" s="92"/>
      <c r="U8" s="92"/>
      <c r="V8" s="92"/>
      <c r="W8" s="92"/>
      <c r="X8" s="92"/>
      <c r="Y8" s="92"/>
      <c r="Z8" s="102"/>
      <c r="AA8" s="102"/>
      <c r="AB8" s="102"/>
    </row>
    <row r="9" spans="1:28" ht="29.25" customHeight="1">
      <c r="A9" s="95"/>
      <c r="B9" s="95"/>
      <c r="C9" s="43" t="s">
        <v>45</v>
      </c>
      <c r="D9" s="6" t="s">
        <v>45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44" t="s">
        <v>70</v>
      </c>
      <c r="K9" s="6" t="s">
        <v>45</v>
      </c>
      <c r="L9" s="6" t="s">
        <v>43</v>
      </c>
      <c r="M9" s="6" t="s">
        <v>45</v>
      </c>
      <c r="N9" s="6" t="s">
        <v>43</v>
      </c>
      <c r="O9" s="6" t="s">
        <v>45</v>
      </c>
      <c r="P9" s="6" t="s">
        <v>43</v>
      </c>
      <c r="Q9" s="6" t="s">
        <v>45</v>
      </c>
      <c r="R9" s="6" t="s">
        <v>71</v>
      </c>
      <c r="S9" s="6" t="s">
        <v>45</v>
      </c>
      <c r="T9" s="6" t="s">
        <v>45</v>
      </c>
      <c r="U9" s="6" t="s">
        <v>45</v>
      </c>
      <c r="V9" s="6" t="s">
        <v>45</v>
      </c>
      <c r="W9" s="6" t="s">
        <v>45</v>
      </c>
      <c r="X9" s="6" t="s">
        <v>45</v>
      </c>
      <c r="Y9" s="6" t="s">
        <v>45</v>
      </c>
      <c r="Z9" s="103"/>
      <c r="AA9" s="103"/>
      <c r="AB9" s="103"/>
    </row>
    <row r="10" spans="1:28" ht="20.2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f>T10+1</f>
        <v>21</v>
      </c>
      <c r="V10" s="45">
        <f t="shared" ref="V10:AB10" si="0">U10+1</f>
        <v>22</v>
      </c>
      <c r="W10" s="45">
        <f t="shared" si="0"/>
        <v>23</v>
      </c>
      <c r="X10" s="45">
        <f t="shared" si="0"/>
        <v>24</v>
      </c>
      <c r="Y10" s="45">
        <f t="shared" si="0"/>
        <v>25</v>
      </c>
      <c r="Z10" s="45">
        <f t="shared" si="0"/>
        <v>26</v>
      </c>
      <c r="AA10" s="45">
        <f t="shared" si="0"/>
        <v>27</v>
      </c>
      <c r="AB10" s="45">
        <f t="shared" si="0"/>
        <v>28</v>
      </c>
    </row>
    <row r="11" spans="1:28" ht="23.25">
      <c r="A11" s="10" t="s">
        <v>22</v>
      </c>
      <c r="B11" s="2"/>
      <c r="C11" s="53">
        <v>850402.31</v>
      </c>
      <c r="D11" s="46">
        <f t="shared" ref="D11:F11" si="1">SUM(D12:D14)</f>
        <v>0</v>
      </c>
      <c r="E11" s="46">
        <f t="shared" si="1"/>
        <v>0</v>
      </c>
      <c r="F11" s="46">
        <f t="shared" si="1"/>
        <v>0</v>
      </c>
      <c r="G11" s="46">
        <f t="shared" ref="G11:H11" si="2">SUM(G12:G14)</f>
        <v>0</v>
      </c>
      <c r="H11" s="46">
        <f t="shared" si="2"/>
        <v>112267</v>
      </c>
      <c r="I11" s="46">
        <f t="shared" ref="I11" si="3">SUM(I12:I14)</f>
        <v>0</v>
      </c>
      <c r="J11" s="47">
        <f t="shared" ref="J11:Y11" si="4">SUM(J12:J14)</f>
        <v>0</v>
      </c>
      <c r="K11" s="46">
        <f t="shared" si="4"/>
        <v>0</v>
      </c>
      <c r="L11" s="46">
        <f t="shared" si="4"/>
        <v>0</v>
      </c>
      <c r="M11" s="46">
        <f t="shared" si="4"/>
        <v>0</v>
      </c>
      <c r="N11" s="46">
        <f t="shared" si="4"/>
        <v>656</v>
      </c>
      <c r="O11" s="46">
        <f t="shared" si="4"/>
        <v>621534</v>
      </c>
      <c r="P11" s="46">
        <f t="shared" si="4"/>
        <v>0</v>
      </c>
      <c r="Q11" s="46">
        <f t="shared" si="4"/>
        <v>0</v>
      </c>
      <c r="R11" s="46">
        <f t="shared" si="4"/>
        <v>0</v>
      </c>
      <c r="S11" s="46">
        <f t="shared" si="4"/>
        <v>0</v>
      </c>
      <c r="T11" s="46">
        <f t="shared" si="4"/>
        <v>0</v>
      </c>
      <c r="U11" s="46">
        <f t="shared" si="4"/>
        <v>0</v>
      </c>
      <c r="V11" s="46">
        <f t="shared" si="4"/>
        <v>0</v>
      </c>
      <c r="W11" s="46">
        <f t="shared" si="4"/>
        <v>0</v>
      </c>
      <c r="X11" s="46">
        <f t="shared" si="4"/>
        <v>116601.31</v>
      </c>
      <c r="Y11" s="46">
        <f t="shared" si="4"/>
        <v>0</v>
      </c>
      <c r="Z11" s="45" t="s">
        <v>0</v>
      </c>
      <c r="AA11" s="45" t="s">
        <v>0</v>
      </c>
      <c r="AB11" s="45" t="s">
        <v>0</v>
      </c>
    </row>
    <row r="12" spans="1:28" ht="23.25">
      <c r="A12" s="1">
        <v>1</v>
      </c>
      <c r="B12" s="2" t="s">
        <v>1</v>
      </c>
      <c r="C12" s="28">
        <f t="shared" ref="C12" si="5">D12+F12+H12+J12+L12+N12+T12+U12+V12+W12+X12+Y12</f>
        <v>145682.69</v>
      </c>
      <c r="D12" s="46">
        <v>0</v>
      </c>
      <c r="E12" s="46">
        <v>0</v>
      </c>
      <c r="F12" s="46">
        <v>0</v>
      </c>
      <c r="G12" s="46">
        <v>0</v>
      </c>
      <c r="H12" s="48">
        <v>112267</v>
      </c>
      <c r="I12" s="46">
        <v>0</v>
      </c>
      <c r="J12" s="47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8">
        <v>33415.69</v>
      </c>
      <c r="Y12" s="46">
        <v>0</v>
      </c>
      <c r="Z12" s="49">
        <v>2017</v>
      </c>
      <c r="AA12" s="49">
        <v>2017</v>
      </c>
      <c r="AB12" s="50" t="s">
        <v>72</v>
      </c>
    </row>
    <row r="13" spans="1:28" ht="23.25">
      <c r="A13" s="1">
        <v>2</v>
      </c>
      <c r="B13" s="2" t="s">
        <v>5</v>
      </c>
      <c r="C13" s="28">
        <v>352351.81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51">
        <v>0</v>
      </c>
      <c r="K13" s="48">
        <v>0</v>
      </c>
      <c r="L13" s="46">
        <v>0</v>
      </c>
      <c r="M13" s="46">
        <v>0</v>
      </c>
      <c r="N13" s="52">
        <v>328</v>
      </c>
      <c r="O13" s="48">
        <v>310759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8">
        <v>41592.81</v>
      </c>
      <c r="Y13" s="46">
        <v>0</v>
      </c>
      <c r="Z13" s="49">
        <v>2017</v>
      </c>
      <c r="AA13" s="49">
        <v>2017</v>
      </c>
      <c r="AB13" s="50" t="s">
        <v>72</v>
      </c>
    </row>
    <row r="14" spans="1:28" ht="23.25">
      <c r="A14" s="1">
        <v>3</v>
      </c>
      <c r="B14" s="2" t="s">
        <v>8</v>
      </c>
      <c r="C14" s="28">
        <v>352367.81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1">
        <v>0</v>
      </c>
      <c r="K14" s="48">
        <v>0</v>
      </c>
      <c r="L14" s="46">
        <v>0</v>
      </c>
      <c r="M14" s="46">
        <v>0</v>
      </c>
      <c r="N14" s="52">
        <v>328</v>
      </c>
      <c r="O14" s="48">
        <v>310775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8">
        <v>41592.81</v>
      </c>
      <c r="Y14" s="46">
        <v>0</v>
      </c>
      <c r="Z14" s="49">
        <v>2017</v>
      </c>
      <c r="AA14" s="49">
        <v>2017</v>
      </c>
      <c r="AB14" s="50" t="s">
        <v>72</v>
      </c>
    </row>
    <row r="15" spans="1:28" ht="23.25">
      <c r="A15" s="10" t="s">
        <v>23</v>
      </c>
      <c r="B15" s="2"/>
      <c r="C15" s="28">
        <v>3635262.16</v>
      </c>
      <c r="D15" s="46">
        <f t="shared" ref="D15:E15" si="6">D16+D17</f>
        <v>0</v>
      </c>
      <c r="E15" s="46">
        <f t="shared" si="6"/>
        <v>0</v>
      </c>
      <c r="F15" s="46">
        <f t="shared" ref="F15:G15" si="7">F16+F17</f>
        <v>0</v>
      </c>
      <c r="G15" s="46">
        <f t="shared" si="7"/>
        <v>0</v>
      </c>
      <c r="H15" s="46">
        <f t="shared" ref="H15" si="8">H16+H17</f>
        <v>0</v>
      </c>
      <c r="I15" s="46">
        <f t="shared" ref="I15" si="9">I16+I17</f>
        <v>0</v>
      </c>
      <c r="J15" s="47">
        <f t="shared" ref="J15:Y15" si="10">J16+J17</f>
        <v>0</v>
      </c>
      <c r="K15" s="46">
        <f t="shared" si="10"/>
        <v>0</v>
      </c>
      <c r="L15" s="46">
        <f t="shared" si="10"/>
        <v>0</v>
      </c>
      <c r="M15" s="46">
        <f t="shared" si="10"/>
        <v>0</v>
      </c>
      <c r="N15" s="46">
        <f t="shared" si="10"/>
        <v>0</v>
      </c>
      <c r="O15" s="46">
        <f t="shared" si="10"/>
        <v>0</v>
      </c>
      <c r="P15" s="46">
        <f t="shared" si="10"/>
        <v>0</v>
      </c>
      <c r="Q15" s="46">
        <f t="shared" si="10"/>
        <v>0</v>
      </c>
      <c r="R15" s="46">
        <f t="shared" si="10"/>
        <v>0</v>
      </c>
      <c r="S15" s="46">
        <f t="shared" si="10"/>
        <v>0</v>
      </c>
      <c r="T15" s="46">
        <f t="shared" si="10"/>
        <v>3433246.73</v>
      </c>
      <c r="U15" s="46">
        <f t="shared" si="10"/>
        <v>0</v>
      </c>
      <c r="V15" s="46">
        <f t="shared" si="10"/>
        <v>0</v>
      </c>
      <c r="W15" s="46">
        <f t="shared" si="10"/>
        <v>53182.71</v>
      </c>
      <c r="X15" s="46">
        <f t="shared" si="10"/>
        <v>148832.72</v>
      </c>
      <c r="Y15" s="46">
        <f t="shared" si="10"/>
        <v>0</v>
      </c>
      <c r="Z15" s="50" t="s">
        <v>0</v>
      </c>
      <c r="AA15" s="50" t="s">
        <v>0</v>
      </c>
      <c r="AB15" s="50" t="s">
        <v>0</v>
      </c>
    </row>
    <row r="16" spans="1:28" ht="23.25">
      <c r="A16" s="1">
        <v>1</v>
      </c>
      <c r="B16" s="2" t="s">
        <v>1</v>
      </c>
      <c r="C16" s="28">
        <f t="shared" ref="C16:C17" si="11">D16+F16+H16+J16+L16+N16+T16+U16+V16+W16+X16+Y16</f>
        <v>1684.01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1684.01</v>
      </c>
      <c r="X16" s="46">
        <v>0</v>
      </c>
      <c r="Y16" s="46">
        <v>0</v>
      </c>
      <c r="Z16" s="49" t="s">
        <v>72</v>
      </c>
      <c r="AA16" s="50" t="s">
        <v>72</v>
      </c>
      <c r="AB16" s="49">
        <v>2018</v>
      </c>
    </row>
    <row r="17" spans="1:28" ht="23.25">
      <c r="A17" s="1">
        <v>2</v>
      </c>
      <c r="B17" s="2" t="s">
        <v>9</v>
      </c>
      <c r="C17" s="28">
        <f t="shared" si="11"/>
        <v>3633578.1500000004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3433246.73</v>
      </c>
      <c r="U17" s="46">
        <v>0</v>
      </c>
      <c r="V17" s="46">
        <v>0</v>
      </c>
      <c r="W17" s="48">
        <v>51498.7</v>
      </c>
      <c r="X17" s="48">
        <v>148832.72</v>
      </c>
      <c r="Y17" s="46">
        <v>0</v>
      </c>
      <c r="Z17" s="50">
        <v>2018</v>
      </c>
      <c r="AA17" s="50">
        <v>2018</v>
      </c>
      <c r="AB17" s="49">
        <v>2018</v>
      </c>
    </row>
    <row r="18" spans="1:28" ht="23.25">
      <c r="A18" s="10" t="s">
        <v>24</v>
      </c>
      <c r="B18" s="8"/>
      <c r="C18" s="28">
        <v>7367505.0300000003</v>
      </c>
      <c r="D18" s="46">
        <f t="shared" ref="D18:E18" si="12">SUM(D19:D22)</f>
        <v>0</v>
      </c>
      <c r="E18" s="46">
        <f t="shared" si="12"/>
        <v>0</v>
      </c>
      <c r="F18" s="46">
        <f t="shared" ref="F18:G18" si="13">SUM(F19:F22)</f>
        <v>0</v>
      </c>
      <c r="G18" s="46">
        <f t="shared" si="13"/>
        <v>0</v>
      </c>
      <c r="H18" s="46">
        <f t="shared" ref="H18" si="14">SUM(H19:H22)</f>
        <v>0</v>
      </c>
      <c r="I18" s="46">
        <f t="shared" ref="I18" si="15">SUM(I19:I22)</f>
        <v>0</v>
      </c>
      <c r="J18" s="47">
        <f t="shared" ref="J18:V18" si="16">SUM(J19:J22)</f>
        <v>0</v>
      </c>
      <c r="K18" s="46">
        <f t="shared" si="16"/>
        <v>0</v>
      </c>
      <c r="L18" s="46">
        <f t="shared" si="16"/>
        <v>1687.2</v>
      </c>
      <c r="M18" s="46">
        <v>7020073.0099999998</v>
      </c>
      <c r="N18" s="46">
        <f t="shared" si="16"/>
        <v>0</v>
      </c>
      <c r="O18" s="46">
        <f t="shared" si="16"/>
        <v>0</v>
      </c>
      <c r="P18" s="46">
        <f t="shared" si="16"/>
        <v>0</v>
      </c>
      <c r="Q18" s="46">
        <f t="shared" si="16"/>
        <v>0</v>
      </c>
      <c r="R18" s="46">
        <f t="shared" si="16"/>
        <v>0</v>
      </c>
      <c r="S18" s="46">
        <f t="shared" si="16"/>
        <v>0</v>
      </c>
      <c r="T18" s="46">
        <f t="shared" si="16"/>
        <v>0</v>
      </c>
      <c r="U18" s="46">
        <f t="shared" si="16"/>
        <v>0</v>
      </c>
      <c r="V18" s="46">
        <f t="shared" si="16"/>
        <v>0</v>
      </c>
      <c r="W18" s="28">
        <v>105301.1</v>
      </c>
      <c r="X18" s="28">
        <f t="shared" ref="X18" si="17">SUM(X19:X22)</f>
        <v>242130.91999999998</v>
      </c>
      <c r="Y18" s="46">
        <f t="shared" ref="Y18" si="18">SUM(Y19:Y22)</f>
        <v>0</v>
      </c>
      <c r="Z18" s="50" t="s">
        <v>0</v>
      </c>
      <c r="AA18" s="50" t="s">
        <v>0</v>
      </c>
      <c r="AB18" s="50" t="s">
        <v>0</v>
      </c>
    </row>
    <row r="19" spans="1:28" ht="23.25">
      <c r="A19" s="1">
        <v>1</v>
      </c>
      <c r="B19" s="8" t="s">
        <v>10</v>
      </c>
      <c r="C19" s="28">
        <v>2797839.69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7">
        <v>0</v>
      </c>
      <c r="K19" s="46">
        <v>0</v>
      </c>
      <c r="L19" s="46">
        <v>636.5</v>
      </c>
      <c r="M19" s="46">
        <v>2704350.74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28">
        <v>40565.26</v>
      </c>
      <c r="X19" s="28">
        <v>52923.69</v>
      </c>
      <c r="Y19" s="46">
        <v>0</v>
      </c>
      <c r="Z19" s="50">
        <v>2018</v>
      </c>
      <c r="AA19" s="50">
        <v>2019</v>
      </c>
      <c r="AB19" s="50">
        <v>2019</v>
      </c>
    </row>
    <row r="20" spans="1:28" ht="23.25">
      <c r="A20" s="1">
        <v>2</v>
      </c>
      <c r="B20" s="9" t="s">
        <v>1</v>
      </c>
      <c r="C20" s="28">
        <v>1377004.12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7">
        <v>0</v>
      </c>
      <c r="K20" s="46">
        <v>0</v>
      </c>
      <c r="L20" s="46">
        <v>360.7</v>
      </c>
      <c r="M20" s="46">
        <v>1248279.92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28">
        <v>18724.200000000186</v>
      </c>
      <c r="X20" s="28">
        <v>110000</v>
      </c>
      <c r="Y20" s="46">
        <v>0</v>
      </c>
      <c r="Z20" s="50">
        <v>2018</v>
      </c>
      <c r="AA20" s="50">
        <v>2019</v>
      </c>
      <c r="AB20" s="50">
        <v>2019</v>
      </c>
    </row>
    <row r="21" spans="1:28" ht="23.25">
      <c r="A21" s="1">
        <v>3</v>
      </c>
      <c r="B21" s="9" t="s">
        <v>11</v>
      </c>
      <c r="C21" s="28">
        <v>1348958.99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7">
        <v>0</v>
      </c>
      <c r="K21" s="46">
        <v>0</v>
      </c>
      <c r="L21" s="46">
        <v>343</v>
      </c>
      <c r="M21" s="46">
        <v>1293618.3500000001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28">
        <v>19404.28</v>
      </c>
      <c r="X21" s="28">
        <v>35936.36</v>
      </c>
      <c r="Y21" s="46">
        <v>0</v>
      </c>
      <c r="Z21" s="50">
        <v>2018</v>
      </c>
      <c r="AA21" s="50">
        <v>2019</v>
      </c>
      <c r="AB21" s="50">
        <v>2019</v>
      </c>
    </row>
    <row r="22" spans="1:28" ht="23.25">
      <c r="A22" s="1">
        <v>4</v>
      </c>
      <c r="B22" s="9" t="s">
        <v>12</v>
      </c>
      <c r="C22" s="28">
        <v>1843702.23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  <c r="K22" s="46">
        <v>0</v>
      </c>
      <c r="L22" s="46">
        <v>347</v>
      </c>
      <c r="M22" s="46">
        <v>1293618.3500000001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28">
        <v>26607.360000000001</v>
      </c>
      <c r="X22" s="28">
        <v>43270.87</v>
      </c>
      <c r="Y22" s="46">
        <v>0</v>
      </c>
      <c r="Z22" s="50">
        <v>2018</v>
      </c>
      <c r="AA22" s="50">
        <v>2019</v>
      </c>
      <c r="AB22" s="50">
        <v>2019</v>
      </c>
    </row>
    <row r="23" spans="1:28" ht="23.25">
      <c r="A23" s="10" t="s">
        <v>25</v>
      </c>
      <c r="B23" s="9"/>
      <c r="C23" s="28">
        <v>9244361.5600000005</v>
      </c>
      <c r="D23" s="46">
        <f t="shared" ref="D23:F23" si="19">SUM(D24:D27)</f>
        <v>0</v>
      </c>
      <c r="E23" s="46">
        <f t="shared" si="19"/>
        <v>0</v>
      </c>
      <c r="F23" s="46">
        <f t="shared" si="19"/>
        <v>1547379.84</v>
      </c>
      <c r="G23" s="46">
        <f t="shared" ref="G23" si="20">SUM(G24:G27)</f>
        <v>0</v>
      </c>
      <c r="H23" s="54">
        <v>959585.17</v>
      </c>
      <c r="I23" s="46">
        <f t="shared" ref="I23" si="21">SUM(I24:I27)</f>
        <v>0</v>
      </c>
      <c r="J23" s="47">
        <f t="shared" ref="J23:Y23" si="22">SUM(J24:J27)</f>
        <v>0</v>
      </c>
      <c r="K23" s="46">
        <f t="shared" si="22"/>
        <v>0</v>
      </c>
      <c r="L23" s="46">
        <f t="shared" si="22"/>
        <v>640</v>
      </c>
      <c r="M23" s="46">
        <v>1773824</v>
      </c>
      <c r="N23" s="46">
        <f t="shared" si="22"/>
        <v>0</v>
      </c>
      <c r="O23" s="46">
        <f t="shared" si="22"/>
        <v>0</v>
      </c>
      <c r="P23" s="46">
        <f t="shared" si="22"/>
        <v>993.3</v>
      </c>
      <c r="Q23" s="46">
        <f t="shared" si="22"/>
        <v>3442396.14</v>
      </c>
      <c r="R23" s="46">
        <f t="shared" si="22"/>
        <v>0</v>
      </c>
      <c r="S23" s="46">
        <f t="shared" si="22"/>
        <v>0</v>
      </c>
      <c r="T23" s="46">
        <f t="shared" si="22"/>
        <v>0</v>
      </c>
      <c r="U23" s="46">
        <f t="shared" si="22"/>
        <v>0</v>
      </c>
      <c r="V23" s="46">
        <f t="shared" si="22"/>
        <v>0</v>
      </c>
      <c r="W23" s="46">
        <f t="shared" si="22"/>
        <v>129522.58199999959</v>
      </c>
      <c r="X23" s="46">
        <f t="shared" si="22"/>
        <v>480000</v>
      </c>
      <c r="Y23" s="46">
        <f t="shared" si="22"/>
        <v>0</v>
      </c>
      <c r="Z23" s="50" t="s">
        <v>0</v>
      </c>
      <c r="AA23" s="50" t="s">
        <v>0</v>
      </c>
      <c r="AB23" s="50" t="s">
        <v>0</v>
      </c>
    </row>
    <row r="24" spans="1:28" ht="23.25">
      <c r="A24" s="1">
        <v>1</v>
      </c>
      <c r="B24" s="9" t="s">
        <v>13</v>
      </c>
      <c r="C24" s="28">
        <f t="shared" ref="C24:C27" si="23">D24+F24+H24+J24+L24+N24+T24+U24+V24+W24+X24+Y24</f>
        <v>1690590.5380000002</v>
      </c>
      <c r="D24" s="46">
        <v>0</v>
      </c>
      <c r="E24" s="46">
        <v>0</v>
      </c>
      <c r="F24" s="46">
        <v>1547379.84</v>
      </c>
      <c r="G24" s="46">
        <v>0</v>
      </c>
      <c r="H24" s="46">
        <v>0</v>
      </c>
      <c r="I24" s="46">
        <v>0</v>
      </c>
      <c r="J24" s="47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23210.698000000091</v>
      </c>
      <c r="X24" s="48">
        <v>120000</v>
      </c>
      <c r="Y24" s="46">
        <v>0</v>
      </c>
      <c r="Z24" s="50">
        <v>2019</v>
      </c>
      <c r="AA24" s="50">
        <v>2020</v>
      </c>
      <c r="AB24" s="50">
        <v>2020</v>
      </c>
    </row>
    <row r="25" spans="1:28" ht="23.25">
      <c r="A25" s="1">
        <v>2</v>
      </c>
      <c r="B25" s="9" t="s">
        <v>15</v>
      </c>
      <c r="C25" s="28">
        <v>3614032.08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7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993.3</v>
      </c>
      <c r="Q25" s="46">
        <v>3442396.14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51635.939999999478</v>
      </c>
      <c r="X25" s="48">
        <v>120000</v>
      </c>
      <c r="Y25" s="46">
        <v>0</v>
      </c>
      <c r="Z25" s="50">
        <v>2019</v>
      </c>
      <c r="AA25" s="50">
        <v>2020</v>
      </c>
      <c r="AB25" s="50">
        <v>2020</v>
      </c>
    </row>
    <row r="26" spans="1:28" ht="23.25">
      <c r="A26" s="1">
        <v>3</v>
      </c>
      <c r="B26" s="9" t="s">
        <v>18</v>
      </c>
      <c r="C26" s="28">
        <v>2845760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  <c r="K26" s="46">
        <v>0</v>
      </c>
      <c r="L26" s="46">
        <v>640</v>
      </c>
      <c r="M26" s="46">
        <v>2685477.83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40282.169999999925</v>
      </c>
      <c r="X26" s="48">
        <v>120000</v>
      </c>
      <c r="Y26" s="46">
        <v>0</v>
      </c>
      <c r="Z26" s="50">
        <v>2019</v>
      </c>
      <c r="AA26" s="50">
        <v>2019</v>
      </c>
      <c r="AB26" s="50">
        <v>2019</v>
      </c>
    </row>
    <row r="27" spans="1:28" ht="23.25">
      <c r="A27" s="1">
        <v>4</v>
      </c>
      <c r="B27" s="9" t="s">
        <v>19</v>
      </c>
      <c r="C27" s="28">
        <f t="shared" si="23"/>
        <v>1093978.9440000001</v>
      </c>
      <c r="D27" s="46">
        <v>0</v>
      </c>
      <c r="E27" s="46">
        <v>0</v>
      </c>
      <c r="F27" s="46">
        <v>0</v>
      </c>
      <c r="G27" s="46">
        <v>0</v>
      </c>
      <c r="H27" s="54">
        <v>959585.17</v>
      </c>
      <c r="I27" s="46">
        <v>0</v>
      </c>
      <c r="J27" s="47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14393.774000000092</v>
      </c>
      <c r="X27" s="48">
        <v>120000</v>
      </c>
      <c r="Y27" s="46">
        <v>0</v>
      </c>
      <c r="Z27" s="50">
        <v>2019</v>
      </c>
      <c r="AA27" s="50">
        <v>2020</v>
      </c>
      <c r="AB27" s="50">
        <v>2020</v>
      </c>
    </row>
  </sheetData>
  <mergeCells count="23">
    <mergeCell ref="N1:AB1"/>
    <mergeCell ref="N2:AB2"/>
    <mergeCell ref="B4:AA4"/>
    <mergeCell ref="U7:U8"/>
    <mergeCell ref="V7:V8"/>
    <mergeCell ref="W7:W8"/>
    <mergeCell ref="X7:X8"/>
    <mergeCell ref="Y7:Y8"/>
    <mergeCell ref="Z6:Z9"/>
    <mergeCell ref="AA6:AA9"/>
    <mergeCell ref="AB6:AB9"/>
    <mergeCell ref="D7:I7"/>
    <mergeCell ref="J7:K8"/>
    <mergeCell ref="L7:M8"/>
    <mergeCell ref="N7:O8"/>
    <mergeCell ref="P7:Q8"/>
    <mergeCell ref="R7:S8"/>
    <mergeCell ref="T7:T8"/>
    <mergeCell ref="A6:A9"/>
    <mergeCell ref="B6:B9"/>
    <mergeCell ref="C6:C8"/>
    <mergeCell ref="D6:S6"/>
    <mergeCell ref="T6:Y6"/>
  </mergeCells>
  <pageMargins left="0.70866141732283472" right="0.70866141732283472" top="0.74803149606299213" bottom="0.74803149606299213" header="0.31496062992125984" footer="0.31496062992125984"/>
  <pageSetup paperSize="9" scale="2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="73" zoomScaleNormal="73" workbookViewId="0">
      <selection activeCell="E5" sqref="E5"/>
    </sheetView>
  </sheetViews>
  <sheetFormatPr defaultRowHeight="15"/>
  <cols>
    <col min="1" max="1" width="57.28515625" customWidth="1"/>
    <col min="2" max="2" width="57.7109375" customWidth="1"/>
  </cols>
  <sheetData>
    <row r="1" spans="1:2" ht="15.75">
      <c r="A1" s="107"/>
      <c r="B1" s="108" t="s">
        <v>100</v>
      </c>
    </row>
    <row r="2" spans="1:2" ht="15" customHeight="1">
      <c r="A2" s="109" t="s">
        <v>88</v>
      </c>
      <c r="B2" s="109"/>
    </row>
    <row r="3" spans="1:2">
      <c r="A3" s="109"/>
      <c r="B3" s="109"/>
    </row>
    <row r="4" spans="1:2" ht="27.75" customHeight="1">
      <c r="A4" s="109"/>
      <c r="B4" s="109"/>
    </row>
    <row r="5" spans="1:2" ht="129.75" customHeight="1">
      <c r="A5" s="106" t="s">
        <v>82</v>
      </c>
      <c r="B5" s="106"/>
    </row>
    <row r="6" spans="1:2" ht="20.25">
      <c r="A6" s="55" t="s">
        <v>73</v>
      </c>
      <c r="B6" s="55" t="s">
        <v>74</v>
      </c>
    </row>
    <row r="7" spans="1:2" ht="20.25">
      <c r="A7" s="56" t="s">
        <v>75</v>
      </c>
      <c r="B7" s="57">
        <v>4485664.4700000007</v>
      </c>
    </row>
    <row r="8" spans="1:2" ht="60.75">
      <c r="A8" s="58" t="s">
        <v>76</v>
      </c>
      <c r="B8" s="43">
        <v>0</v>
      </c>
    </row>
    <row r="9" spans="1:2" ht="20.25">
      <c r="A9" s="58" t="s">
        <v>77</v>
      </c>
      <c r="B9" s="43">
        <v>171004.39</v>
      </c>
    </row>
    <row r="10" spans="1:2" ht="20.25">
      <c r="A10" s="58" t="s">
        <v>78</v>
      </c>
      <c r="B10" s="43">
        <v>171004.39</v>
      </c>
    </row>
    <row r="11" spans="1:2" ht="20.25">
      <c r="A11" s="58" t="s">
        <v>79</v>
      </c>
      <c r="B11" s="59">
        <v>4143655.69</v>
      </c>
    </row>
    <row r="12" spans="1:2" ht="20.25">
      <c r="A12" s="55" t="s">
        <v>73</v>
      </c>
      <c r="B12" s="55" t="s">
        <v>80</v>
      </c>
    </row>
    <row r="13" spans="1:2" ht="20.25">
      <c r="A13" s="56" t="s">
        <v>75</v>
      </c>
      <c r="B13" s="57">
        <v>7367505.0300000003</v>
      </c>
    </row>
    <row r="14" spans="1:2" ht="60.75">
      <c r="A14" s="58" t="s">
        <v>76</v>
      </c>
      <c r="B14" s="43">
        <v>0</v>
      </c>
    </row>
    <row r="15" spans="1:2" ht="20.25">
      <c r="A15" s="58" t="s">
        <v>77</v>
      </c>
      <c r="B15" s="43">
        <v>0</v>
      </c>
    </row>
    <row r="16" spans="1:2" ht="20.25">
      <c r="A16" s="58" t="s">
        <v>78</v>
      </c>
      <c r="B16" s="43">
        <v>0</v>
      </c>
    </row>
    <row r="17" spans="1:2" ht="20.25">
      <c r="A17" s="58" t="s">
        <v>79</v>
      </c>
      <c r="B17" s="57">
        <v>7367505.0300000003</v>
      </c>
    </row>
    <row r="18" spans="1:2" ht="20.25">
      <c r="A18" s="55" t="s">
        <v>73</v>
      </c>
      <c r="B18" s="55" t="s">
        <v>81</v>
      </c>
    </row>
    <row r="19" spans="1:2" ht="20.25">
      <c r="A19" s="56" t="s">
        <v>75</v>
      </c>
      <c r="B19" s="57">
        <v>9244361.561999999</v>
      </c>
    </row>
    <row r="20" spans="1:2" ht="60.75">
      <c r="A20" s="58" t="s">
        <v>76</v>
      </c>
      <c r="B20" s="43">
        <v>0</v>
      </c>
    </row>
    <row r="21" spans="1:2" ht="20.25">
      <c r="A21" s="58" t="s">
        <v>77</v>
      </c>
      <c r="B21" s="43">
        <v>0</v>
      </c>
    </row>
    <row r="22" spans="1:2" ht="20.25">
      <c r="A22" s="58" t="s">
        <v>78</v>
      </c>
      <c r="B22" s="43">
        <v>0</v>
      </c>
    </row>
    <row r="23" spans="1:2" ht="20.25">
      <c r="A23" s="58" t="s">
        <v>79</v>
      </c>
      <c r="B23" s="59">
        <v>9244361.561999999</v>
      </c>
    </row>
  </sheetData>
  <mergeCells count="2">
    <mergeCell ref="A5:B5"/>
    <mergeCell ref="A2:B4"/>
  </mergeCells>
  <pageMargins left="0.23622047244094491" right="0.23622047244094491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2018-04-26T10:14:42Z</cp:lastPrinted>
  <dcterms:created xsi:type="dcterms:W3CDTF">2018-03-23T08:53:46Z</dcterms:created>
  <dcterms:modified xsi:type="dcterms:W3CDTF">2018-04-26T10:15:05Z</dcterms:modified>
</cp:coreProperties>
</file>